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 activeTab="1"/>
  </bookViews>
  <sheets>
    <sheet name="СВО 2 неделя" sheetId="4" r:id="rId1"/>
    <sheet name="СВО 1 неделя" sheetId="6" r:id="rId2"/>
  </sheets>
  <calcPr calcId="162913"/>
</workbook>
</file>

<file path=xl/calcChain.xml><?xml version="1.0" encoding="utf-8"?>
<calcChain xmlns="http://schemas.openxmlformats.org/spreadsheetml/2006/main">
  <c r="H148" i="4" l="1"/>
  <c r="H185" i="4" l="1"/>
  <c r="H182" i="4"/>
  <c r="H181" i="4"/>
  <c r="H115" i="4"/>
  <c r="H116" i="4"/>
  <c r="H117" i="4"/>
  <c r="H109" i="4"/>
  <c r="H167" i="6"/>
  <c r="H37" i="6"/>
  <c r="H45" i="4"/>
  <c r="H17" i="6"/>
  <c r="H16" i="4"/>
  <c r="H172" i="6"/>
  <c r="H113" i="6"/>
  <c r="H12" i="4"/>
  <c r="H171" i="6"/>
  <c r="H80" i="6"/>
  <c r="H81" i="6"/>
  <c r="H39" i="6"/>
  <c r="H38" i="6"/>
  <c r="H19" i="6"/>
  <c r="H16" i="6"/>
  <c r="H183" i="4" l="1"/>
  <c r="H184" i="4"/>
  <c r="H143" i="4"/>
  <c r="H114" i="4"/>
  <c r="H80" i="4"/>
  <c r="H77" i="4"/>
  <c r="H78" i="4"/>
  <c r="H79" i="4"/>
  <c r="H76" i="4"/>
  <c r="H75" i="4"/>
  <c r="H139" i="6"/>
  <c r="H138" i="6"/>
  <c r="H108" i="6"/>
  <c r="J175" i="6" l="1"/>
  <c r="L175" i="6"/>
  <c r="K175" i="6"/>
  <c r="I175" i="6"/>
  <c r="H170" i="6"/>
  <c r="H169" i="6"/>
  <c r="H166" i="6"/>
  <c r="H165" i="6"/>
  <c r="H164" i="6"/>
  <c r="L44" i="6"/>
  <c r="K44" i="6"/>
  <c r="J44" i="6"/>
  <c r="I44" i="6"/>
  <c r="H42" i="6"/>
  <c r="H41" i="6"/>
  <c r="L152" i="4"/>
  <c r="K152" i="4"/>
  <c r="J152" i="4"/>
  <c r="I152" i="4"/>
  <c r="H150" i="4"/>
  <c r="H149" i="4"/>
  <c r="H147" i="4"/>
  <c r="H146" i="4"/>
  <c r="H145" i="4"/>
  <c r="H144" i="4"/>
  <c r="H142" i="4"/>
  <c r="L122" i="4"/>
  <c r="K122" i="4"/>
  <c r="J122" i="4"/>
  <c r="I122" i="4"/>
  <c r="H120" i="4"/>
  <c r="H119" i="4"/>
  <c r="H11" i="4"/>
  <c r="H17" i="4"/>
  <c r="H18" i="4"/>
  <c r="I20" i="4"/>
  <c r="J20" i="4"/>
  <c r="K20" i="4"/>
  <c r="L20" i="4"/>
  <c r="H38" i="4"/>
  <c r="H39" i="4"/>
  <c r="H40" i="4"/>
  <c r="H41" i="4"/>
  <c r="H44" i="4"/>
  <c r="H48" i="4"/>
  <c r="H49" i="4"/>
  <c r="I51" i="4"/>
  <c r="J51" i="4"/>
  <c r="K51" i="4"/>
  <c r="H73" i="4"/>
  <c r="H74" i="4"/>
  <c r="H82" i="4"/>
  <c r="H83" i="4"/>
  <c r="I84" i="4"/>
  <c r="J84" i="4"/>
  <c r="K84" i="4"/>
  <c r="L84" i="4"/>
  <c r="H180" i="4"/>
  <c r="H186" i="4"/>
  <c r="H187" i="4"/>
  <c r="I189" i="4"/>
  <c r="J189" i="4"/>
  <c r="K189" i="4"/>
  <c r="L189" i="4"/>
  <c r="L191" i="4" l="1"/>
  <c r="M191" i="4" s="1"/>
  <c r="H122" i="4"/>
  <c r="H84" i="4"/>
  <c r="H44" i="6"/>
  <c r="H175" i="6"/>
  <c r="H51" i="4"/>
  <c r="H152" i="4"/>
  <c r="H20" i="4"/>
  <c r="H189" i="4"/>
  <c r="H12" i="6"/>
  <c r="L141" i="6"/>
  <c r="K141" i="6"/>
  <c r="J141" i="6"/>
  <c r="I141" i="6"/>
  <c r="H137" i="6"/>
  <c r="H136" i="6"/>
  <c r="H135" i="6"/>
  <c r="H134" i="6"/>
  <c r="H133" i="6"/>
  <c r="H132" i="6"/>
  <c r="H131" i="6"/>
  <c r="L117" i="6"/>
  <c r="K117" i="6"/>
  <c r="J117" i="6"/>
  <c r="I117" i="6"/>
  <c r="H115" i="6"/>
  <c r="H114" i="6"/>
  <c r="H112" i="6"/>
  <c r="H111" i="6"/>
  <c r="H107" i="6"/>
  <c r="H106" i="6"/>
  <c r="H105" i="6"/>
  <c r="K85" i="6"/>
  <c r="J85" i="6"/>
  <c r="I85" i="6"/>
  <c r="H83" i="6"/>
  <c r="H82" i="6"/>
  <c r="H79" i="6"/>
  <c r="H75" i="6"/>
  <c r="H74" i="6"/>
  <c r="H73" i="6"/>
  <c r="H72" i="6"/>
  <c r="L21" i="6"/>
  <c r="K21" i="6"/>
  <c r="J21" i="6"/>
  <c r="I21" i="6"/>
  <c r="H18" i="6"/>
  <c r="H15" i="6"/>
  <c r="H11" i="6"/>
  <c r="H10" i="6"/>
  <c r="H9" i="6"/>
  <c r="L177" i="6" l="1"/>
  <c r="M177" i="6" s="1"/>
  <c r="H117" i="6"/>
  <c r="H191" i="4"/>
  <c r="I191" i="4" s="1"/>
  <c r="H85" i="6"/>
  <c r="H141" i="6"/>
  <c r="H21" i="6"/>
  <c r="H177" i="6" l="1"/>
  <c r="I177" i="6" s="1"/>
</calcChain>
</file>

<file path=xl/sharedStrings.xml><?xml version="1.0" encoding="utf-8"?>
<sst xmlns="http://schemas.openxmlformats.org/spreadsheetml/2006/main" count="498" uniqueCount="100">
  <si>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</si>
  <si>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</si>
  <si>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</si>
  <si>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</si>
  <si>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</si>
  <si>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</si>
  <si>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</si>
  <si>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</si>
  <si>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</si>
  <si>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</si>
  <si>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</si>
  <si>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</si>
  <si>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</si>
  <si>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</si>
  <si>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</si>
  <si>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</si>
  <si>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</si>
  <si>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</si>
  <si>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</si>
  <si>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</si>
  <si>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</si>
  <si>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</si>
  <si>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</si>
  <si>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</si>
  <si>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</si>
  <si>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</si>
  <si>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</si>
  <si>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</si>
  <si>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</si>
  <si>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</si>
  <si>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четверг</t>
  </si>
  <si>
    <t>2 неделя - пятница</t>
  </si>
  <si>
    <t>1 неделя -вторник</t>
  </si>
  <si>
    <t>Сахар</t>
  </si>
  <si>
    <t>№200102</t>
  </si>
  <si>
    <t>Чай</t>
  </si>
  <si>
    <t>Чай с сахаром</t>
  </si>
  <si>
    <t>Соль</t>
  </si>
  <si>
    <t>Слив масло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</si>
  <si>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</si>
  <si>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</si>
  <si>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</si>
  <si>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</si>
  <si>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</si>
  <si>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</si>
  <si>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</si>
  <si>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</si>
  <si>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</si>
  <si>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№160105</t>
  </si>
  <si>
    <t>Пшено</t>
  </si>
  <si>
    <t>№160108</t>
  </si>
  <si>
    <t>Гречка</t>
  </si>
  <si>
    <t>Хлеб с маслом</t>
  </si>
  <si>
    <t>№120235</t>
  </si>
  <si>
    <t>Яицо</t>
  </si>
  <si>
    <t>№386</t>
  </si>
  <si>
    <t>М.П.Могильный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</si>
  <si>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</si>
  <si>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</si>
  <si>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</si>
  <si>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</si>
  <si>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</si>
  <si>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</si>
  <si>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</si>
  <si>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Суп молочный с пшенкой</t>
  </si>
  <si>
    <t>№231</t>
  </si>
  <si>
    <t>№2770</t>
  </si>
  <si>
    <t xml:space="preserve">Хлеб </t>
  </si>
  <si>
    <t>Сыр голл</t>
  </si>
  <si>
    <t>Хлеб с сыром</t>
  </si>
  <si>
    <t>Итого:</t>
  </si>
  <si>
    <t>1 неделя  суббота</t>
  </si>
  <si>
    <t>2 неделя  среда</t>
  </si>
  <si>
    <t>2 неделя -суббота</t>
  </si>
  <si>
    <t>Макароны с сыром</t>
  </si>
  <si>
    <t>Суп молочный с макаронами</t>
  </si>
  <si>
    <t>Хлеб с маслом и сыром</t>
  </si>
  <si>
    <t>Какао</t>
  </si>
  <si>
    <t>(средняя цена)</t>
  </si>
  <si>
    <t xml:space="preserve">      Омлет</t>
  </si>
  <si>
    <t>(КК в день)</t>
  </si>
  <si>
    <t>(Ккал в день)</t>
  </si>
  <si>
    <t>50\10\10</t>
  </si>
  <si>
    <t>Примерное двухнедельное меню горячих школьных завтраков для детей, чьи родители находятся в зоне СВО из расчета 30 руб в день</t>
  </si>
  <si>
    <t>Примерное двухнедельное меню горячих школьных завтраков для детей, чьи родители находятся в зоне СВО из расчета 30р в день</t>
  </si>
  <si>
    <t>60\10</t>
  </si>
  <si>
    <t>Яйцо</t>
  </si>
  <si>
    <t>50\13</t>
  </si>
  <si>
    <t>Яйцо вареное</t>
  </si>
  <si>
    <t>50\10</t>
  </si>
  <si>
    <t xml:space="preserve">Хлеб с маслом </t>
  </si>
  <si>
    <t>50\5</t>
  </si>
  <si>
    <t>Хлеб пшен с сыром</t>
  </si>
  <si>
    <t>50/10</t>
  </si>
  <si>
    <t>Яйцо варенное</t>
  </si>
  <si>
    <t>2 шт</t>
  </si>
  <si>
    <t>Масло сл</t>
  </si>
  <si>
    <t>50/15</t>
  </si>
  <si>
    <t>Хлеб пшенич с сыром</t>
  </si>
  <si>
    <t>Суп молочный с пшеном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</si>
</sst>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5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2" xfId="0" applyBorder="1"/>
    <xf numFmtId="0" fontId="1" fillId="0" borderId="21" xfId="0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40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0" fillId="0" borderId="2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31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4" xfId="0" applyNumberFormat="1" applyBorder="1"/>
    <xf numFmtId="2" fontId="0" fillId="0" borderId="42" xfId="0" applyNumberFormat="1" applyBorder="1"/>
    <xf numFmtId="2" fontId="0" fillId="0" borderId="25" xfId="0" applyNumberFormat="1" applyBorder="1"/>
    <xf numFmtId="2" fontId="1" fillId="0" borderId="2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27" xfId="0" applyNumberFormat="1" applyBorder="1"/>
    <xf numFmtId="2" fontId="1" fillId="0" borderId="17" xfId="0" applyNumberFormat="1" applyFont="1" applyBorder="1" applyAlignment="1">
      <alignment horizontal="left" vertical="center" wrapText="1"/>
    </xf>
    <xf numFmtId="2" fontId="1" fillId="0" borderId="35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 wrapText="1"/>
    </xf>
    <xf numFmtId="2" fontId="0" fillId="0" borderId="40" xfId="0" applyNumberFormat="1" applyBorder="1"/>
    <xf numFmtId="2" fontId="1" fillId="0" borderId="19" xfId="0" applyNumberFormat="1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2" fontId="1" fillId="0" borderId="65" xfId="0" applyNumberFormat="1" applyFont="1" applyBorder="1" applyAlignment="1">
      <alignment horizontal="center" vertical="center" wrapText="1"/>
    </xf>
    <xf numFmtId="2" fontId="1" fillId="0" borderId="55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25" xfId="0" applyFont="1" applyBorder="1"/>
    <xf numFmtId="0" fontId="4" fillId="0" borderId="43" xfId="0" applyFont="1" applyBorder="1"/>
    <xf numFmtId="0" fontId="4" fillId="0" borderId="15" xfId="0" applyFont="1" applyBorder="1"/>
    <xf numFmtId="0" fontId="4" fillId="0" borderId="21" xfId="0" applyFont="1" applyBorder="1"/>
    <xf numFmtId="0" fontId="4" fillId="0" borderId="40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3" xfId="0" applyFont="1" applyBorder="1" applyAlignment="1"/>
    <xf numFmtId="0" fontId="4" fillId="0" borderId="15" xfId="0" applyFont="1" applyBorder="1" applyAlignment="1"/>
    <xf numFmtId="0" fontId="1" fillId="0" borderId="19" xfId="0" applyFont="1" applyBorder="1" applyAlignment="1">
      <alignment vertical="center" wrapText="1"/>
    </xf>
    <xf numFmtId="0" fontId="1" fillId="0" borderId="55" xfId="0" applyFont="1" applyBorder="1" applyAlignment="1">
      <alignment horizontal="left" vertical="center" wrapText="1"/>
    </xf>
    <xf numFmtId="2" fontId="2" fillId="0" borderId="41" xfId="0" applyNumberFormat="1" applyFont="1" applyBorder="1" applyAlignment="1">
      <alignment horizontal="center" vertical="center" wrapText="1"/>
    </xf>
    <xf numFmtId="2" fontId="5" fillId="0" borderId="4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1" fillId="0" borderId="69" xfId="0" applyNumberFormat="1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53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left" vertical="center" wrapText="1"/>
    </xf>
    <xf numFmtId="2" fontId="1" fillId="0" borderId="64" xfId="0" applyNumberFormat="1" applyFont="1" applyBorder="1" applyAlignment="1">
      <alignment horizontal="left" vertical="center" wrapText="1"/>
    </xf>
    <xf numFmtId="2" fontId="1" fillId="0" borderId="65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1" xfId="0" applyFont="1" applyBorder="1" applyAlignment="1"/>
    <xf numFmtId="0" fontId="4" fillId="0" borderId="65" xfId="0" applyFont="1" applyBorder="1" applyAlignment="1"/>
    <xf numFmtId="2" fontId="4" fillId="0" borderId="0" xfId="0" applyNumberFormat="1" applyFont="1" applyBorder="1"/>
    <xf numFmtId="2" fontId="4" fillId="0" borderId="43" xfId="0" applyNumberFormat="1" applyFont="1" applyBorder="1"/>
    <xf numFmtId="2" fontId="4" fillId="0" borderId="15" xfId="0" applyNumberFormat="1" applyFont="1" applyBorder="1"/>
    <xf numFmtId="0" fontId="1" fillId="0" borderId="55" xfId="0" applyFont="1" applyBorder="1" applyAlignment="1">
      <alignment horizontal="center" vertical="center" wrapText="1"/>
    </xf>
    <xf numFmtId="164" fontId="1" fillId="0" borderId="61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164" fontId="1" fillId="0" borderId="47" xfId="0" applyNumberFormat="1" applyFont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1" fillId="0" borderId="43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164" fontId="1" fillId="0" borderId="44" xfId="0" applyNumberFormat="1" applyFont="1" applyBorder="1" applyAlignment="1">
      <alignment horizontal="center" vertical="center" wrapText="1"/>
    </xf>
    <xf numFmtId="164" fontId="1" fillId="0" borderId="55" xfId="0" applyNumberFormat="1" applyFont="1" applyBorder="1" applyAlignment="1">
      <alignment horizontal="center" vertical="center" wrapText="1"/>
    </xf>
    <xf numFmtId="0" fontId="4" fillId="0" borderId="44" xfId="0" applyFont="1" applyBorder="1"/>
    <xf numFmtId="0" fontId="4" fillId="0" borderId="27" xfId="0" applyFont="1" applyBorder="1"/>
    <xf numFmtId="2" fontId="1" fillId="0" borderId="24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2" fontId="0" fillId="0" borderId="26" xfId="0" applyNumberFormat="1" applyBorder="1"/>
    <xf numFmtId="0" fontId="0" fillId="0" borderId="26" xfId="0" applyBorder="1"/>
    <xf numFmtId="2" fontId="0" fillId="0" borderId="46" xfId="0" applyNumberFormat="1" applyBorder="1"/>
    <xf numFmtId="2" fontId="0" fillId="0" borderId="21" xfId="0" applyNumberFormat="1" applyBorder="1"/>
    <xf numFmtId="0" fontId="1" fillId="0" borderId="40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57" xfId="0" applyNumberFormat="1" applyFont="1" applyBorder="1" applyAlignment="1">
      <alignment horizontal="center" vertical="center" wrapText="1"/>
    </xf>
    <xf numFmtId="0" fontId="1" fillId="0" borderId="58" xfId="0" applyFont="1" applyBorder="1" applyAlignment="1">
      <alignment horizontal="left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15" xfId="0" applyBorder="1" applyAlignment="1"/>
    <xf numFmtId="0" fontId="0" fillId="0" borderId="27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4" fillId="0" borderId="44" xfId="0" applyFont="1" applyBorder="1" applyAlignment="1"/>
    <xf numFmtId="0" fontId="4" fillId="0" borderId="27" xfId="0" applyFont="1" applyBorder="1" applyAlignment="1"/>
    <xf numFmtId="0" fontId="0" fillId="0" borderId="26" xfId="0" applyBorder="1" applyAlignment="1"/>
    <xf numFmtId="0" fontId="0" fillId="0" borderId="0" xfId="0" applyBorder="1" applyAlignment="1"/>
    <xf numFmtId="2" fontId="0" fillId="0" borderId="34" xfId="0" applyNumberFormat="1" applyBorder="1" applyAlignment="1"/>
    <xf numFmtId="0" fontId="0" fillId="0" borderId="24" xfId="0" applyBorder="1" applyAlignment="1"/>
    <xf numFmtId="0" fontId="0" fillId="0" borderId="25" xfId="0" applyBorder="1" applyAlignment="1"/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4" fillId="0" borderId="70" xfId="0" applyFont="1" applyBorder="1" applyAlignment="1"/>
    <xf numFmtId="0" fontId="4" fillId="0" borderId="45" xfId="0" applyFont="1" applyBorder="1" applyAlignment="1"/>
    <xf numFmtId="0" fontId="4" fillId="0" borderId="77" xfId="0" applyFont="1" applyBorder="1" applyAlignment="1"/>
    <xf numFmtId="0" fontId="1" fillId="0" borderId="77" xfId="0" applyFont="1" applyBorder="1" applyAlignment="1">
      <alignment horizontal="center" vertical="center" wrapText="1"/>
    </xf>
    <xf numFmtId="2" fontId="3" fillId="2" borderId="0" xfId="0" applyNumberFormat="1" applyFont="1" applyFill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left" vertical="center" wrapText="1"/>
    </xf>
    <xf numFmtId="164" fontId="1" fillId="0" borderId="5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74" xfId="0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43" xfId="0" applyBorder="1"/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0" fillId="0" borderId="5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217"/>
  <sheetViews>
    <sheetView topLeftCell="A103" zoomScale="90" zoomScaleNormal="90" workbookViewId="0">
      <selection activeCell="Q176" sqref="Q176"/>
    </sheetView>
  </sheetViews>
  <sheetFormatPr defaultRowHeight="14.4" x14ac:dyDescent="0.3"/>
  <cols>
    <col min="1" max="1" width="4.88671875" style="1" customWidth="1"/>
    <col min="2" max="2" width="16" style="1" customWidth="1"/>
    <col min="3" max="3" width="10.109375" style="1" customWidth="1"/>
    <col min="4" max="4" width="13.6640625" style="5" customWidth="1"/>
    <col min="5" max="5" width="8.88671875" style="1" customWidth="1"/>
    <col min="6" max="6" width="8.33203125" style="1" customWidth="1"/>
    <col min="7" max="7" width="10" style="3" customWidth="1"/>
    <col min="8" max="8" width="9.109375" style="1"/>
    <col min="9" max="10" width="8.44140625" customWidth="1"/>
    <col min="11" max="11" width="8.33203125" customWidth="1"/>
    <col min="12" max="12" width="8" customWidth="1"/>
    <col min="14" max="14" width="12.109375" customWidth="1"/>
  </cols>
  <sheetData>
    <row r="6" spans="1:14" ht="5.25" customHeight="1" thickBot="1" x14ac:dyDescent="0.35"/>
    <row r="7" spans="1:14" ht="27.75" customHeight="1" x14ac:dyDescent="0.3">
      <c r="A7" s="306" t="s">
        <v>83</v>
      </c>
      <c r="B7" s="307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8"/>
    </row>
    <row r="8" spans="1:14" ht="15" customHeight="1" x14ac:dyDescent="0.3">
      <c r="A8" s="309" t="s">
        <v>28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1"/>
    </row>
    <row r="9" spans="1:14" ht="54" customHeight="1" x14ac:dyDescent="0.3">
      <c r="A9" s="118" t="s">
        <v>0</v>
      </c>
      <c r="B9" s="117"/>
      <c r="C9" s="117" t="s">
        <v>1</v>
      </c>
      <c r="D9" s="4" t="s">
        <v>2</v>
      </c>
      <c r="E9" s="117" t="s">
        <v>3</v>
      </c>
      <c r="F9" s="117" t="s">
        <v>4</v>
      </c>
      <c r="G9" s="2" t="s">
        <v>5</v>
      </c>
      <c r="H9" s="117" t="s">
        <v>6</v>
      </c>
      <c r="I9" s="117" t="s">
        <v>7</v>
      </c>
      <c r="J9" s="119" t="s">
        <v>8</v>
      </c>
      <c r="K9" s="117" t="s">
        <v>9</v>
      </c>
      <c r="L9" s="117" t="s">
        <v>10</v>
      </c>
      <c r="M9" s="117" t="s">
        <v>11</v>
      </c>
      <c r="N9" s="120" t="s">
        <v>12</v>
      </c>
    </row>
    <row r="10" spans="1:14" ht="15" thickBot="1" x14ac:dyDescent="0.35">
      <c r="A10" s="121"/>
      <c r="B10" s="122" t="s">
        <v>13</v>
      </c>
      <c r="C10" s="117" t="s">
        <v>14</v>
      </c>
      <c r="D10" s="16"/>
      <c r="E10" s="122" t="s">
        <v>14</v>
      </c>
      <c r="F10" s="122" t="s">
        <v>14</v>
      </c>
      <c r="G10" s="17" t="s">
        <v>15</v>
      </c>
      <c r="H10" s="122" t="s">
        <v>16</v>
      </c>
      <c r="I10" s="122" t="s">
        <v>14</v>
      </c>
      <c r="J10" s="122" t="s">
        <v>14</v>
      </c>
      <c r="K10" s="122" t="s">
        <v>14</v>
      </c>
      <c r="L10" s="122" t="s">
        <v>14</v>
      </c>
      <c r="M10" s="122"/>
      <c r="N10" s="7"/>
    </row>
    <row r="11" spans="1:14" x14ac:dyDescent="0.3">
      <c r="A11" s="291">
        <v>1</v>
      </c>
      <c r="B11" s="299" t="s">
        <v>75</v>
      </c>
      <c r="C11" s="312">
        <v>200</v>
      </c>
      <c r="D11" s="69" t="s">
        <v>41</v>
      </c>
      <c r="E11" s="165">
        <v>0.03</v>
      </c>
      <c r="F11" s="161">
        <v>0.03</v>
      </c>
      <c r="G11" s="103">
        <v>46</v>
      </c>
      <c r="H11" s="96">
        <f>G11*E11</f>
        <v>1.38</v>
      </c>
      <c r="I11" s="239">
        <v>12.8</v>
      </c>
      <c r="J11" s="239">
        <v>11.6</v>
      </c>
      <c r="K11" s="241">
        <v>0.7</v>
      </c>
      <c r="L11" s="239">
        <v>158.69999999999999</v>
      </c>
      <c r="M11" s="242" t="s">
        <v>55</v>
      </c>
      <c r="N11" s="115" t="s">
        <v>17</v>
      </c>
    </row>
    <row r="12" spans="1:14" x14ac:dyDescent="0.3">
      <c r="A12" s="292"/>
      <c r="B12" s="300"/>
      <c r="C12" s="294"/>
      <c r="D12" s="70" t="s">
        <v>18</v>
      </c>
      <c r="E12" s="166">
        <v>3.0000000000000001E-3</v>
      </c>
      <c r="F12" s="184">
        <v>3.0000000000000001E-3</v>
      </c>
      <c r="G12" s="104">
        <v>19</v>
      </c>
      <c r="H12" s="97">
        <f t="shared" ref="H12" si="0">G12*E12</f>
        <v>5.7000000000000002E-2</v>
      </c>
      <c r="I12" s="115"/>
      <c r="J12" s="115"/>
      <c r="K12" s="37"/>
      <c r="L12" s="115"/>
      <c r="M12" s="197"/>
      <c r="N12" s="115"/>
    </row>
    <row r="13" spans="1:14" x14ac:dyDescent="0.3">
      <c r="A13" s="292"/>
      <c r="B13" s="300"/>
      <c r="C13" s="294"/>
      <c r="D13" s="70" t="s">
        <v>19</v>
      </c>
      <c r="E13" s="166">
        <v>0.1</v>
      </c>
      <c r="F13" s="162">
        <v>0.1</v>
      </c>
      <c r="G13" s="104">
        <v>82</v>
      </c>
      <c r="H13" s="97">
        <v>8.1999999999999993</v>
      </c>
      <c r="I13" s="115"/>
      <c r="J13" s="115"/>
      <c r="K13" s="37"/>
      <c r="L13" s="115"/>
      <c r="M13" s="15"/>
      <c r="N13" s="115"/>
    </row>
    <row r="14" spans="1:14" ht="15" thickBot="1" x14ac:dyDescent="0.35">
      <c r="A14" s="292"/>
      <c r="B14" s="300"/>
      <c r="C14" s="294"/>
      <c r="D14" s="70" t="s">
        <v>96</v>
      </c>
      <c r="E14" s="166">
        <v>5.0000000000000001E-3</v>
      </c>
      <c r="F14" s="162">
        <v>5.0000000000000001E-3</v>
      </c>
      <c r="G14" s="104">
        <v>920</v>
      </c>
      <c r="H14" s="97">
        <v>4.5999999999999996</v>
      </c>
      <c r="I14" s="115"/>
      <c r="J14" s="115"/>
      <c r="K14" s="37"/>
      <c r="L14" s="115"/>
      <c r="M14" s="15"/>
      <c r="N14" s="115"/>
    </row>
    <row r="15" spans="1:14" x14ac:dyDescent="0.3">
      <c r="A15" s="289">
        <v>2</v>
      </c>
      <c r="B15" s="291" t="s">
        <v>90</v>
      </c>
      <c r="C15" s="293" t="s">
        <v>85</v>
      </c>
      <c r="D15" s="99" t="s">
        <v>23</v>
      </c>
      <c r="E15" s="37">
        <v>0.06</v>
      </c>
      <c r="F15" s="115">
        <v>0.06</v>
      </c>
      <c r="G15" s="87">
        <v>60</v>
      </c>
      <c r="H15" s="80">
        <v>3.6</v>
      </c>
      <c r="I15" s="114">
        <v>5.34</v>
      </c>
      <c r="J15" s="114">
        <v>1.98</v>
      </c>
      <c r="K15" s="35">
        <v>28.02</v>
      </c>
      <c r="L15" s="114">
        <v>159.6</v>
      </c>
      <c r="M15" s="22"/>
      <c r="N15" s="114"/>
    </row>
    <row r="16" spans="1:14" ht="15" thickBot="1" x14ac:dyDescent="0.35">
      <c r="A16" s="290"/>
      <c r="B16" s="292"/>
      <c r="C16" s="294"/>
      <c r="D16" s="99" t="s">
        <v>38</v>
      </c>
      <c r="E16" s="37">
        <v>0.01</v>
      </c>
      <c r="F16" s="115">
        <v>0.01</v>
      </c>
      <c r="G16" s="87">
        <v>920</v>
      </c>
      <c r="H16" s="80">
        <f t="shared" ref="H16" si="1">E16*G16</f>
        <v>9.2000000000000011</v>
      </c>
      <c r="I16" s="115">
        <v>0.08</v>
      </c>
      <c r="J16" s="115">
        <v>7.25</v>
      </c>
      <c r="K16" s="37">
        <v>0.13</v>
      </c>
      <c r="L16" s="115">
        <v>66.099999999999994</v>
      </c>
      <c r="M16" s="15"/>
      <c r="N16" s="115"/>
    </row>
    <row r="17" spans="1:14" x14ac:dyDescent="0.3">
      <c r="A17" s="295">
        <v>3</v>
      </c>
      <c r="B17" s="291" t="s">
        <v>36</v>
      </c>
      <c r="C17" s="299" t="s">
        <v>24</v>
      </c>
      <c r="D17" s="20" t="s">
        <v>35</v>
      </c>
      <c r="E17" s="146">
        <v>1E-3</v>
      </c>
      <c r="F17" s="146">
        <v>1E-3</v>
      </c>
      <c r="G17" s="21">
        <v>820</v>
      </c>
      <c r="H17" s="58">
        <f t="shared" ref="H17:H18" si="2">G17*E17</f>
        <v>0.82000000000000006</v>
      </c>
      <c r="I17" s="110"/>
      <c r="J17" s="110"/>
      <c r="K17" s="111"/>
      <c r="L17" s="110"/>
      <c r="M17" s="111"/>
      <c r="N17" s="115"/>
    </row>
    <row r="18" spans="1:14" x14ac:dyDescent="0.3">
      <c r="A18" s="296"/>
      <c r="B18" s="292"/>
      <c r="C18" s="300"/>
      <c r="D18" s="4" t="s">
        <v>33</v>
      </c>
      <c r="E18" s="147">
        <v>1.4999999999999999E-2</v>
      </c>
      <c r="F18" s="147">
        <v>1.4999999999999999E-2</v>
      </c>
      <c r="G18" s="2">
        <v>60</v>
      </c>
      <c r="H18" s="59">
        <f t="shared" si="2"/>
        <v>0.89999999999999991</v>
      </c>
      <c r="I18" s="139">
        <v>0.2</v>
      </c>
      <c r="J18" s="139">
        <v>0</v>
      </c>
      <c r="K18" s="140">
        <v>14</v>
      </c>
      <c r="L18" s="139">
        <v>56.8</v>
      </c>
      <c r="M18" s="111" t="s">
        <v>48</v>
      </c>
      <c r="N18" s="115"/>
    </row>
    <row r="19" spans="1:14" ht="15" thickBot="1" x14ac:dyDescent="0.35">
      <c r="A19" s="297"/>
      <c r="B19" s="298"/>
      <c r="C19" s="301"/>
      <c r="D19" s="25"/>
      <c r="E19" s="148"/>
      <c r="F19" s="148"/>
      <c r="G19" s="6"/>
      <c r="H19" s="60"/>
      <c r="I19" s="110"/>
      <c r="J19" s="110"/>
      <c r="K19" s="111"/>
      <c r="L19" s="110"/>
      <c r="M19" s="111"/>
      <c r="N19" s="115"/>
    </row>
    <row r="20" spans="1:14" ht="19.5" customHeight="1" thickBot="1" x14ac:dyDescent="0.35">
      <c r="A20" s="282" t="s">
        <v>21</v>
      </c>
      <c r="B20" s="283"/>
      <c r="C20" s="283"/>
      <c r="D20" s="283"/>
      <c r="E20" s="283"/>
      <c r="F20" s="283"/>
      <c r="G20" s="284"/>
      <c r="H20" s="143">
        <f>SUM(H11:H19)</f>
        <v>28.756999999999998</v>
      </c>
      <c r="I20" s="116">
        <f>SUM(I11:I19)</f>
        <v>18.419999999999998</v>
      </c>
      <c r="J20" s="116">
        <f>SUM(J11:J19)</f>
        <v>20.83</v>
      </c>
      <c r="K20" s="26">
        <f>SUM(K11:K19)</f>
        <v>42.849999999999994</v>
      </c>
      <c r="L20" s="116">
        <f>SUM(L11:L19)</f>
        <v>441.2</v>
      </c>
      <c r="M20" s="26"/>
      <c r="N20" s="116"/>
    </row>
    <row r="21" spans="1:14" ht="24.75" customHeight="1" x14ac:dyDescent="0.3">
      <c r="A21" s="9"/>
      <c r="B21" s="9"/>
      <c r="C21" s="9"/>
      <c r="D21" s="9"/>
      <c r="E21" s="9"/>
      <c r="F21" s="9"/>
      <c r="G21" s="9"/>
      <c r="H21" s="167"/>
      <c r="I21" s="200"/>
      <c r="J21" s="200"/>
      <c r="K21" s="200"/>
      <c r="L21" s="200"/>
      <c r="M21" s="200"/>
      <c r="N21" s="200"/>
    </row>
    <row r="22" spans="1:14" ht="24.75" customHeight="1" x14ac:dyDescent="0.3">
      <c r="A22" s="9"/>
      <c r="B22" s="9"/>
      <c r="C22" s="9"/>
      <c r="D22" s="9"/>
      <c r="E22" s="9"/>
      <c r="F22" s="9"/>
      <c r="G22" s="9"/>
      <c r="H22" s="167"/>
      <c r="I22" s="200"/>
      <c r="J22" s="200"/>
      <c r="K22" s="200"/>
      <c r="L22" s="200"/>
      <c r="M22" s="200"/>
      <c r="N22" s="200"/>
    </row>
    <row r="23" spans="1:14" ht="24.75" customHeight="1" x14ac:dyDescent="0.3">
      <c r="A23" s="9"/>
      <c r="B23" s="9"/>
      <c r="C23" s="9"/>
      <c r="D23" s="9"/>
      <c r="E23" s="9"/>
      <c r="F23" s="9"/>
      <c r="G23" s="9"/>
      <c r="H23" s="167"/>
      <c r="I23" s="200"/>
      <c r="J23" s="200"/>
      <c r="K23" s="200"/>
      <c r="L23" s="200"/>
      <c r="M23" s="200"/>
      <c r="N23" s="200"/>
    </row>
    <row r="24" spans="1:14" ht="24.75" customHeight="1" x14ac:dyDescent="0.3">
      <c r="A24" s="9"/>
      <c r="B24" s="9"/>
      <c r="C24" s="9"/>
      <c r="D24" s="9"/>
      <c r="E24" s="9"/>
      <c r="F24" s="9"/>
      <c r="G24" s="9"/>
      <c r="H24" s="167"/>
      <c r="I24" s="200"/>
      <c r="J24" s="200"/>
      <c r="K24" s="200"/>
      <c r="L24" s="200"/>
      <c r="M24" s="200"/>
      <c r="N24" s="200"/>
    </row>
    <row r="25" spans="1:14" ht="24.75" customHeight="1" x14ac:dyDescent="0.3">
      <c r="A25" s="9"/>
      <c r="B25" s="9"/>
      <c r="C25" s="9"/>
      <c r="D25" s="9"/>
      <c r="E25" s="9"/>
      <c r="F25" s="9"/>
      <c r="G25" s="9"/>
      <c r="H25" s="167"/>
      <c r="I25" s="200"/>
      <c r="J25" s="200"/>
      <c r="K25" s="200"/>
      <c r="L25" s="200"/>
      <c r="M25" s="200"/>
      <c r="N25" s="200"/>
    </row>
    <row r="26" spans="1:14" ht="24.75" customHeight="1" x14ac:dyDescent="0.3">
      <c r="A26" s="9"/>
      <c r="B26" s="9"/>
      <c r="C26" s="9"/>
      <c r="D26" s="9"/>
      <c r="E26" s="9"/>
      <c r="F26" s="9"/>
      <c r="G26" s="9"/>
      <c r="H26" s="167"/>
      <c r="I26" s="200"/>
      <c r="J26" s="200"/>
      <c r="K26" s="200"/>
      <c r="L26" s="200"/>
      <c r="M26" s="200"/>
      <c r="N26" s="200"/>
    </row>
    <row r="27" spans="1:14" ht="24.75" customHeight="1" x14ac:dyDescent="0.3">
      <c r="A27" s="9"/>
      <c r="B27" s="9"/>
      <c r="C27" s="9"/>
      <c r="D27" s="9"/>
      <c r="E27" s="9"/>
      <c r="F27" s="9"/>
      <c r="G27" s="9"/>
      <c r="H27" s="167"/>
      <c r="I27" s="200"/>
      <c r="J27" s="200"/>
      <c r="K27" s="200"/>
      <c r="L27" s="200"/>
      <c r="M27" s="200"/>
      <c r="N27" s="200"/>
    </row>
    <row r="28" spans="1:14" ht="16.5" customHeight="1" x14ac:dyDescent="0.3">
      <c r="A28" s="9"/>
      <c r="B28" s="9"/>
      <c r="C28" s="9"/>
      <c r="D28" s="9"/>
      <c r="E28" s="9"/>
      <c r="F28" s="9"/>
      <c r="G28" s="9"/>
      <c r="H28" s="167"/>
      <c r="I28" s="15"/>
      <c r="J28" s="15"/>
      <c r="K28" s="15"/>
      <c r="L28" s="15"/>
      <c r="M28" s="15"/>
      <c r="N28" s="15"/>
    </row>
    <row r="29" spans="1:14" x14ac:dyDescent="0.3">
      <c r="G29"/>
      <c r="H29"/>
    </row>
    <row r="30" spans="1:14" x14ac:dyDescent="0.3">
      <c r="G30"/>
      <c r="H30"/>
    </row>
    <row r="31" spans="1:14" x14ac:dyDescent="0.3">
      <c r="G31"/>
      <c r="H31"/>
    </row>
    <row r="32" spans="1:14" x14ac:dyDescent="0.3">
      <c r="G32"/>
      <c r="H32"/>
    </row>
    <row r="33" spans="1:14" x14ac:dyDescent="0.3">
      <c r="G33"/>
      <c r="H33"/>
    </row>
    <row r="34" spans="1:14" ht="15" thickBot="1" x14ac:dyDescent="0.35">
      <c r="G34"/>
      <c r="H34"/>
    </row>
    <row r="35" spans="1:14" ht="15" customHeight="1" x14ac:dyDescent="0.3">
      <c r="A35" s="302" t="s">
        <v>29</v>
      </c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4"/>
    </row>
    <row r="36" spans="1:14" ht="26.4" x14ac:dyDescent="0.3">
      <c r="A36" s="145" t="s">
        <v>0</v>
      </c>
      <c r="B36" s="147"/>
      <c r="C36" s="147" t="s">
        <v>1</v>
      </c>
      <c r="D36" s="4" t="s">
        <v>2</v>
      </c>
      <c r="E36" s="147" t="s">
        <v>3</v>
      </c>
      <c r="F36" s="147" t="s">
        <v>4</v>
      </c>
      <c r="G36" s="2" t="s">
        <v>5</v>
      </c>
      <c r="H36" s="147" t="s">
        <v>6</v>
      </c>
      <c r="I36" s="147" t="s">
        <v>7</v>
      </c>
      <c r="J36" s="149" t="s">
        <v>8</v>
      </c>
      <c r="K36" s="147" t="s">
        <v>9</v>
      </c>
      <c r="L36" s="147" t="s">
        <v>10</v>
      </c>
      <c r="M36" s="147" t="s">
        <v>11</v>
      </c>
      <c r="N36" s="154" t="s">
        <v>12</v>
      </c>
    </row>
    <row r="37" spans="1:14" ht="15" thickBot="1" x14ac:dyDescent="0.35">
      <c r="A37" s="151"/>
      <c r="B37" s="153" t="s">
        <v>13</v>
      </c>
      <c r="C37" s="153" t="s">
        <v>14</v>
      </c>
      <c r="D37" s="16"/>
      <c r="E37" s="153" t="s">
        <v>14</v>
      </c>
      <c r="F37" s="153" t="s">
        <v>14</v>
      </c>
      <c r="G37" s="17" t="s">
        <v>15</v>
      </c>
      <c r="H37" s="153" t="s">
        <v>16</v>
      </c>
      <c r="I37" s="153" t="s">
        <v>14</v>
      </c>
      <c r="J37" s="153" t="s">
        <v>14</v>
      </c>
      <c r="K37" s="153" t="s">
        <v>14</v>
      </c>
      <c r="L37" s="153" t="s">
        <v>14</v>
      </c>
      <c r="M37" s="153"/>
      <c r="N37" s="14"/>
    </row>
    <row r="38" spans="1:14" ht="15" customHeight="1" x14ac:dyDescent="0.3">
      <c r="A38" s="291">
        <v>1</v>
      </c>
      <c r="B38" s="287" t="s">
        <v>74</v>
      </c>
      <c r="C38" s="299">
        <v>200</v>
      </c>
      <c r="D38" s="20" t="s">
        <v>41</v>
      </c>
      <c r="E38" s="146">
        <v>0.05</v>
      </c>
      <c r="F38" s="146">
        <v>0.05</v>
      </c>
      <c r="G38" s="21">
        <v>46</v>
      </c>
      <c r="H38" s="33">
        <f>G38*E38</f>
        <v>2.3000000000000003</v>
      </c>
      <c r="I38" s="108">
        <v>10.199999999999999</v>
      </c>
      <c r="J38" s="108">
        <v>7.4</v>
      </c>
      <c r="K38" s="109">
        <v>36.200000000000003</v>
      </c>
      <c r="L38" s="108">
        <v>254</v>
      </c>
      <c r="M38" s="36" t="s">
        <v>61</v>
      </c>
      <c r="N38" s="36" t="s">
        <v>17</v>
      </c>
    </row>
    <row r="39" spans="1:14" x14ac:dyDescent="0.3">
      <c r="A39" s="292"/>
      <c r="B39" s="288"/>
      <c r="C39" s="300"/>
      <c r="D39" s="4" t="s">
        <v>68</v>
      </c>
      <c r="E39" s="147">
        <v>0.02</v>
      </c>
      <c r="F39" s="147">
        <v>0.02</v>
      </c>
      <c r="G39" s="2">
        <v>670</v>
      </c>
      <c r="H39" s="13">
        <f t="shared" ref="H39:H41" si="3">G39*E39</f>
        <v>13.4</v>
      </c>
      <c r="I39" s="110"/>
      <c r="J39" s="110"/>
      <c r="K39" s="111"/>
      <c r="L39" s="110"/>
      <c r="M39" s="111"/>
      <c r="N39" s="12"/>
    </row>
    <row r="40" spans="1:14" x14ac:dyDescent="0.3">
      <c r="A40" s="292"/>
      <c r="B40" s="288"/>
      <c r="C40" s="300"/>
      <c r="D40" s="4" t="s">
        <v>38</v>
      </c>
      <c r="E40" s="147">
        <v>3.0000000000000001E-3</v>
      </c>
      <c r="F40" s="147">
        <v>3.0000000000000001E-3</v>
      </c>
      <c r="G40" s="2">
        <v>920</v>
      </c>
      <c r="H40" s="13">
        <f t="shared" si="3"/>
        <v>2.7600000000000002</v>
      </c>
      <c r="I40" s="110"/>
      <c r="J40" s="110"/>
      <c r="K40" s="111"/>
      <c r="L40" s="110"/>
      <c r="M40" s="111"/>
      <c r="N40" s="12"/>
    </row>
    <row r="41" spans="1:14" x14ac:dyDescent="0.3">
      <c r="A41" s="292"/>
      <c r="B41" s="288"/>
      <c r="C41" s="300"/>
      <c r="D41" s="4" t="s">
        <v>37</v>
      </c>
      <c r="E41" s="147">
        <v>1E-3</v>
      </c>
      <c r="F41" s="147">
        <v>1E-3</v>
      </c>
      <c r="G41" s="2">
        <v>19</v>
      </c>
      <c r="H41" s="13">
        <f t="shared" si="3"/>
        <v>1.9E-2</v>
      </c>
      <c r="I41" s="110"/>
      <c r="J41" s="110"/>
      <c r="K41" s="111"/>
      <c r="L41" s="110"/>
      <c r="M41" s="111"/>
      <c r="N41" s="12"/>
    </row>
    <row r="42" spans="1:14" x14ac:dyDescent="0.3">
      <c r="A42" s="292"/>
      <c r="B42" s="288"/>
      <c r="C42" s="300"/>
      <c r="D42" s="4"/>
      <c r="E42" s="147"/>
      <c r="F42" s="147"/>
      <c r="G42" s="2"/>
      <c r="H42" s="13"/>
      <c r="I42" s="110"/>
      <c r="J42" s="110"/>
      <c r="K42" s="111"/>
      <c r="L42" s="110"/>
      <c r="M42" s="111"/>
      <c r="N42" s="12"/>
    </row>
    <row r="43" spans="1:14" ht="15" thickBot="1" x14ac:dyDescent="0.35">
      <c r="A43" s="298"/>
      <c r="B43" s="305"/>
      <c r="C43" s="301"/>
      <c r="D43" s="4"/>
      <c r="E43" s="147"/>
      <c r="F43" s="147"/>
      <c r="G43" s="2"/>
      <c r="H43" s="13"/>
      <c r="I43" s="110"/>
      <c r="J43" s="110"/>
      <c r="K43" s="111"/>
      <c r="L43" s="110"/>
      <c r="M43" s="111"/>
      <c r="N43" s="12"/>
    </row>
    <row r="44" spans="1:14" x14ac:dyDescent="0.3">
      <c r="A44" s="291">
        <v>2</v>
      </c>
      <c r="B44" s="299" t="s">
        <v>52</v>
      </c>
      <c r="C44" s="299" t="s">
        <v>91</v>
      </c>
      <c r="D44" s="20" t="s">
        <v>23</v>
      </c>
      <c r="E44" s="146">
        <v>0.05</v>
      </c>
      <c r="F44" s="146">
        <v>0.05</v>
      </c>
      <c r="G44" s="21">
        <v>60</v>
      </c>
      <c r="H44" s="58">
        <f t="shared" ref="H44:H45" si="4">G44*E44</f>
        <v>3</v>
      </c>
      <c r="I44" s="158">
        <v>4.45</v>
      </c>
      <c r="J44" s="158">
        <v>1.65</v>
      </c>
      <c r="K44" s="35">
        <v>7.35</v>
      </c>
      <c r="L44" s="158">
        <v>133</v>
      </c>
      <c r="M44" s="22"/>
      <c r="N44" s="42"/>
    </row>
    <row r="45" spans="1:14" x14ac:dyDescent="0.3">
      <c r="A45" s="292"/>
      <c r="B45" s="300"/>
      <c r="C45" s="300"/>
      <c r="D45" s="4" t="s">
        <v>38</v>
      </c>
      <c r="E45" s="147">
        <v>5.0000000000000001E-3</v>
      </c>
      <c r="F45" s="147">
        <v>5.0000000000000001E-3</v>
      </c>
      <c r="G45" s="2">
        <v>920</v>
      </c>
      <c r="H45" s="47">
        <f t="shared" si="4"/>
        <v>4.6000000000000005</v>
      </c>
      <c r="I45" s="239">
        <v>0.08</v>
      </c>
      <c r="J45" s="239">
        <v>7.25</v>
      </c>
      <c r="K45" s="241">
        <v>0.13</v>
      </c>
      <c r="L45" s="239">
        <v>66.099999999999994</v>
      </c>
      <c r="M45" s="15" t="s">
        <v>34</v>
      </c>
      <c r="N45" s="51"/>
    </row>
    <row r="46" spans="1:14" ht="15" thickBot="1" x14ac:dyDescent="0.35">
      <c r="A46" s="298"/>
      <c r="B46" s="301"/>
      <c r="C46" s="301"/>
      <c r="D46" s="16"/>
      <c r="E46" s="153"/>
      <c r="F46" s="153"/>
      <c r="G46" s="17"/>
      <c r="H46" s="50"/>
      <c r="I46" s="160"/>
      <c r="J46" s="160"/>
      <c r="K46" s="38"/>
      <c r="L46" s="160"/>
      <c r="M46" s="26"/>
      <c r="N46" s="52"/>
    </row>
    <row r="47" spans="1:14" ht="15" thickBot="1" x14ac:dyDescent="0.35">
      <c r="A47" s="28">
        <v>3</v>
      </c>
      <c r="B47" s="29"/>
      <c r="C47" s="29"/>
      <c r="D47" s="30"/>
      <c r="E47" s="29"/>
      <c r="F47" s="29"/>
      <c r="G47" s="31"/>
      <c r="H47" s="39"/>
      <c r="I47" s="137"/>
      <c r="J47" s="137"/>
      <c r="K47" s="138"/>
      <c r="L47" s="137"/>
      <c r="M47" s="113"/>
      <c r="N47" s="49"/>
    </row>
    <row r="48" spans="1:14" x14ac:dyDescent="0.3">
      <c r="A48" s="291">
        <v>5</v>
      </c>
      <c r="B48" s="299" t="s">
        <v>36</v>
      </c>
      <c r="C48" s="299" t="s">
        <v>24</v>
      </c>
      <c r="D48" s="18" t="s">
        <v>35</v>
      </c>
      <c r="E48" s="152">
        <v>1E-3</v>
      </c>
      <c r="F48" s="152">
        <v>1E-3</v>
      </c>
      <c r="G48" s="19">
        <v>820</v>
      </c>
      <c r="H48" s="47">
        <f t="shared" ref="H48:H49" si="5">G48*E48</f>
        <v>0.82000000000000006</v>
      </c>
      <c r="I48" s="110"/>
      <c r="J48" s="110"/>
      <c r="K48" s="111"/>
      <c r="L48" s="110"/>
      <c r="M48" s="111"/>
      <c r="N48" s="12"/>
    </row>
    <row r="49" spans="1:14" x14ac:dyDescent="0.3">
      <c r="A49" s="292"/>
      <c r="B49" s="300"/>
      <c r="C49" s="300"/>
      <c r="D49" s="4" t="s">
        <v>33</v>
      </c>
      <c r="E49" s="147">
        <v>1.4999999999999999E-2</v>
      </c>
      <c r="F49" s="147">
        <v>1.4999999999999999E-2</v>
      </c>
      <c r="G49" s="2">
        <v>60</v>
      </c>
      <c r="H49" s="13">
        <f t="shared" si="5"/>
        <v>0.89999999999999991</v>
      </c>
      <c r="I49" s="139">
        <v>0.2</v>
      </c>
      <c r="J49" s="139">
        <v>0</v>
      </c>
      <c r="K49" s="140">
        <v>14</v>
      </c>
      <c r="L49" s="139">
        <v>56.8</v>
      </c>
      <c r="M49" s="111" t="s">
        <v>48</v>
      </c>
      <c r="N49" s="12"/>
    </row>
    <row r="50" spans="1:14" ht="15" thickBot="1" x14ac:dyDescent="0.35">
      <c r="A50" s="292"/>
      <c r="B50" s="300"/>
      <c r="C50" s="300"/>
      <c r="D50" s="16"/>
      <c r="E50" s="153"/>
      <c r="F50" s="153"/>
      <c r="G50" s="17"/>
      <c r="H50" s="50"/>
      <c r="I50" s="110"/>
      <c r="J50" s="110"/>
      <c r="K50" s="111"/>
      <c r="L50" s="110"/>
      <c r="M50" s="111"/>
      <c r="N50" s="12"/>
    </row>
    <row r="51" spans="1:14" ht="15.75" customHeight="1" thickBot="1" x14ac:dyDescent="0.35">
      <c r="A51" s="313" t="s">
        <v>21</v>
      </c>
      <c r="B51" s="314"/>
      <c r="C51" s="314"/>
      <c r="D51" s="314"/>
      <c r="E51" s="314"/>
      <c r="F51" s="314"/>
      <c r="G51" s="315"/>
      <c r="H51" s="68">
        <f>SUM(H38:H50)</f>
        <v>27.798999999999999</v>
      </c>
      <c r="I51" s="112">
        <f>SUM(I38:I50)</f>
        <v>14.929999999999998</v>
      </c>
      <c r="J51" s="112">
        <f>SUM(J38:J50)</f>
        <v>16.3</v>
      </c>
      <c r="K51" s="113">
        <f>SUM(K38:K50)</f>
        <v>57.680000000000007</v>
      </c>
      <c r="L51" s="112">
        <v>560.39</v>
      </c>
      <c r="M51" s="113"/>
      <c r="N51" s="49"/>
    </row>
    <row r="52" spans="1:14" ht="15.75" customHeight="1" x14ac:dyDescent="0.3">
      <c r="A52" s="9"/>
      <c r="B52" s="9"/>
      <c r="C52" s="9"/>
      <c r="D52" s="9"/>
      <c r="E52" s="9"/>
      <c r="F52" s="9"/>
      <c r="G52" s="9"/>
      <c r="H52" s="167"/>
      <c r="I52" s="168"/>
      <c r="J52" s="168"/>
      <c r="K52" s="168"/>
      <c r="L52" s="168"/>
      <c r="M52" s="168"/>
      <c r="N52" s="11"/>
    </row>
    <row r="53" spans="1:14" ht="15.75" customHeight="1" x14ac:dyDescent="0.3">
      <c r="A53" s="9"/>
      <c r="B53" s="9"/>
      <c r="C53" s="9"/>
      <c r="D53" s="9"/>
      <c r="E53" s="9"/>
      <c r="F53" s="9"/>
      <c r="G53" s="9"/>
      <c r="H53" s="167"/>
      <c r="I53" s="168"/>
      <c r="J53" s="168"/>
      <c r="K53" s="168"/>
      <c r="L53" s="168"/>
      <c r="M53" s="168"/>
      <c r="N53" s="11"/>
    </row>
    <row r="54" spans="1:14" ht="15.75" customHeight="1" x14ac:dyDescent="0.3">
      <c r="A54" s="9"/>
      <c r="B54" s="9"/>
      <c r="C54" s="9"/>
      <c r="D54" s="9"/>
      <c r="E54" s="9"/>
      <c r="F54" s="9"/>
      <c r="G54" s="9"/>
      <c r="H54" s="167"/>
      <c r="I54" s="168"/>
      <c r="J54" s="168"/>
      <c r="K54" s="168"/>
      <c r="L54" s="168"/>
      <c r="M54" s="168"/>
      <c r="N54" s="11"/>
    </row>
    <row r="55" spans="1:14" ht="15.75" customHeight="1" x14ac:dyDescent="0.3">
      <c r="A55" s="9"/>
      <c r="B55" s="9"/>
      <c r="C55" s="9"/>
      <c r="D55" s="9"/>
      <c r="E55" s="9"/>
      <c r="F55" s="9"/>
      <c r="G55" s="9"/>
      <c r="H55" s="167"/>
      <c r="I55" s="168"/>
      <c r="J55" s="168"/>
      <c r="K55" s="168"/>
      <c r="L55" s="168"/>
      <c r="M55" s="168"/>
      <c r="N55" s="11"/>
    </row>
    <row r="56" spans="1:14" ht="15.75" customHeight="1" x14ac:dyDescent="0.3">
      <c r="A56" s="9"/>
      <c r="B56" s="9"/>
      <c r="C56" s="9"/>
      <c r="D56" s="9"/>
      <c r="E56" s="9"/>
      <c r="F56" s="9"/>
      <c r="G56" s="9"/>
      <c r="H56" s="167"/>
      <c r="I56" s="168"/>
      <c r="J56" s="168"/>
      <c r="K56" s="168"/>
      <c r="L56" s="168"/>
      <c r="M56" s="168"/>
      <c r="N56" s="11"/>
    </row>
    <row r="57" spans="1:14" ht="15.75" customHeight="1" x14ac:dyDescent="0.3">
      <c r="A57" s="9"/>
      <c r="B57" s="9"/>
      <c r="C57" s="9"/>
      <c r="D57" s="9"/>
      <c r="E57" s="9"/>
      <c r="F57" s="9"/>
      <c r="G57" s="9"/>
      <c r="H57" s="167"/>
      <c r="I57" s="168"/>
      <c r="J57" s="168"/>
      <c r="K57" s="168"/>
      <c r="L57" s="168"/>
      <c r="M57" s="168"/>
      <c r="N57" s="11"/>
    </row>
    <row r="58" spans="1:14" ht="15.75" customHeight="1" x14ac:dyDescent="0.3">
      <c r="A58" s="9"/>
      <c r="B58" s="9"/>
      <c r="C58" s="9"/>
      <c r="D58" s="9"/>
      <c r="E58" s="9"/>
      <c r="F58" s="9"/>
      <c r="G58" s="9"/>
      <c r="H58" s="167"/>
      <c r="I58" s="168"/>
      <c r="J58" s="168"/>
      <c r="K58" s="168"/>
      <c r="L58" s="168"/>
      <c r="M58" s="168"/>
      <c r="N58" s="11"/>
    </row>
    <row r="59" spans="1:14" ht="15.75" customHeight="1" x14ac:dyDescent="0.3">
      <c r="A59" s="9"/>
      <c r="B59" s="9"/>
      <c r="C59" s="9"/>
      <c r="D59" s="9"/>
      <c r="E59" s="9"/>
      <c r="F59" s="9"/>
      <c r="G59" s="9"/>
      <c r="H59" s="167"/>
      <c r="I59" s="168"/>
      <c r="J59" s="168"/>
      <c r="K59" s="168"/>
      <c r="L59" s="168"/>
      <c r="M59" s="168"/>
      <c r="N59" s="11"/>
    </row>
    <row r="60" spans="1:14" ht="15.75" customHeight="1" x14ac:dyDescent="0.3">
      <c r="A60" s="9"/>
      <c r="B60" s="9"/>
      <c r="C60" s="9"/>
      <c r="D60" s="9"/>
      <c r="E60" s="9"/>
      <c r="F60" s="9"/>
      <c r="G60" s="9"/>
      <c r="H60" s="167"/>
      <c r="I60" s="168"/>
      <c r="J60" s="168"/>
      <c r="K60" s="168"/>
      <c r="L60" s="168"/>
      <c r="M60" s="168"/>
      <c r="N60" s="11"/>
    </row>
    <row r="61" spans="1:14" ht="15.75" customHeight="1" x14ac:dyDescent="0.3">
      <c r="A61" s="9"/>
      <c r="B61" s="9"/>
      <c r="C61" s="9"/>
      <c r="D61" s="9"/>
      <c r="E61" s="9"/>
      <c r="F61" s="9"/>
      <c r="G61" s="9"/>
      <c r="H61" s="167"/>
      <c r="I61" s="168"/>
      <c r="J61" s="168"/>
      <c r="K61" s="168"/>
      <c r="L61" s="168"/>
      <c r="M61" s="168"/>
      <c r="N61" s="11"/>
    </row>
    <row r="62" spans="1:14" ht="15.75" customHeight="1" x14ac:dyDescent="0.3">
      <c r="A62" s="9"/>
      <c r="B62" s="9"/>
      <c r="C62" s="9"/>
      <c r="D62" s="9"/>
      <c r="E62" s="9"/>
      <c r="F62" s="9"/>
      <c r="G62" s="9"/>
      <c r="H62" s="167"/>
      <c r="I62" s="168"/>
      <c r="J62" s="168"/>
      <c r="K62" s="168"/>
      <c r="L62" s="168"/>
      <c r="M62" s="168"/>
      <c r="N62" s="11"/>
    </row>
    <row r="63" spans="1:14" ht="15.75" customHeight="1" x14ac:dyDescent="0.3">
      <c r="A63" s="9"/>
      <c r="B63" s="9"/>
      <c r="C63" s="9"/>
      <c r="D63" s="9"/>
      <c r="E63" s="9"/>
      <c r="F63" s="9"/>
      <c r="G63" s="9"/>
      <c r="H63" s="167"/>
      <c r="I63" s="168"/>
      <c r="J63" s="168"/>
      <c r="K63" s="168"/>
      <c r="L63" s="168"/>
      <c r="M63" s="168"/>
      <c r="N63" s="11"/>
    </row>
    <row r="64" spans="1:14" ht="15.75" customHeight="1" x14ac:dyDescent="0.3">
      <c r="A64" s="9"/>
      <c r="B64" s="9"/>
      <c r="C64" s="9"/>
      <c r="D64" s="9"/>
      <c r="E64" s="9"/>
      <c r="F64" s="9"/>
      <c r="G64" s="9"/>
      <c r="H64" s="167"/>
      <c r="I64" s="168"/>
      <c r="J64" s="168"/>
      <c r="K64" s="168"/>
      <c r="L64" s="168"/>
      <c r="M64" s="168"/>
      <c r="N64" s="11"/>
    </row>
    <row r="65" spans="1:14" ht="15.75" customHeight="1" x14ac:dyDescent="0.3">
      <c r="A65" s="9"/>
      <c r="B65" s="9"/>
      <c r="C65" s="9"/>
      <c r="D65" s="9"/>
      <c r="E65" s="9"/>
      <c r="F65" s="9"/>
      <c r="G65" s="9"/>
      <c r="H65" s="167"/>
      <c r="I65" s="168"/>
      <c r="J65" s="168"/>
      <c r="K65" s="168"/>
      <c r="L65" s="168"/>
      <c r="M65" s="168"/>
      <c r="N65" s="11"/>
    </row>
    <row r="66" spans="1:14" ht="15.75" customHeight="1" x14ac:dyDescent="0.3">
      <c r="A66" s="9"/>
      <c r="B66" s="9"/>
      <c r="C66" s="9"/>
      <c r="D66" s="9"/>
      <c r="E66" s="9"/>
      <c r="F66" s="9"/>
      <c r="G66" s="9"/>
      <c r="H66" s="167"/>
      <c r="I66" s="168"/>
      <c r="J66" s="168"/>
      <c r="K66" s="168"/>
      <c r="L66" s="168"/>
      <c r="M66" s="168"/>
      <c r="N66" s="11"/>
    </row>
    <row r="67" spans="1:14" ht="15.75" customHeight="1" x14ac:dyDescent="0.3">
      <c r="A67" s="9"/>
      <c r="B67" s="9"/>
      <c r="C67" s="9"/>
      <c r="D67" s="9"/>
      <c r="E67" s="9"/>
      <c r="F67" s="9"/>
      <c r="G67" s="9"/>
      <c r="H67" s="167"/>
      <c r="I67" s="168"/>
      <c r="J67" s="168"/>
      <c r="K67" s="168"/>
      <c r="L67" s="168"/>
      <c r="M67" s="168"/>
      <c r="N67" s="11"/>
    </row>
    <row r="68" spans="1:14" ht="15.75" customHeight="1" x14ac:dyDescent="0.3">
      <c r="A68" s="9"/>
      <c r="B68" s="9"/>
      <c r="C68" s="9"/>
      <c r="D68" s="9"/>
      <c r="E68" s="9"/>
      <c r="F68" s="9"/>
      <c r="G68" s="9"/>
      <c r="H68" s="167"/>
      <c r="I68" s="168"/>
      <c r="J68" s="168"/>
      <c r="K68" s="168"/>
      <c r="L68" s="168"/>
      <c r="M68" s="168"/>
      <c r="N68" s="11"/>
    </row>
    <row r="69" spans="1:14" ht="15.75" customHeight="1" thickBot="1" x14ac:dyDescent="0.35">
      <c r="A69" s="9"/>
      <c r="B69" s="9"/>
      <c r="C69" s="9"/>
      <c r="D69" s="9"/>
      <c r="E69" s="9"/>
      <c r="F69" s="9"/>
      <c r="G69" s="9"/>
      <c r="H69" s="167"/>
      <c r="I69" s="168"/>
      <c r="J69" s="168"/>
      <c r="K69" s="168"/>
      <c r="L69" s="168"/>
      <c r="M69" s="168"/>
      <c r="N69" s="11"/>
    </row>
    <row r="70" spans="1:14" ht="15" customHeight="1" thickBot="1" x14ac:dyDescent="0.35">
      <c r="A70" s="313" t="s">
        <v>72</v>
      </c>
      <c r="B70" s="314"/>
      <c r="C70" s="314"/>
      <c r="D70" s="314"/>
      <c r="E70" s="314"/>
      <c r="F70" s="314"/>
      <c r="G70" s="314"/>
      <c r="H70" s="314"/>
      <c r="I70" s="314"/>
      <c r="J70" s="314"/>
      <c r="K70" s="314"/>
      <c r="L70" s="314"/>
      <c r="M70" s="314"/>
      <c r="N70" s="316"/>
    </row>
    <row r="71" spans="1:14" ht="26.4" x14ac:dyDescent="0.3">
      <c r="A71" s="150" t="s">
        <v>0</v>
      </c>
      <c r="B71" s="152"/>
      <c r="C71" s="152" t="s">
        <v>1</v>
      </c>
      <c r="D71" s="18" t="s">
        <v>2</v>
      </c>
      <c r="E71" s="152" t="s">
        <v>3</v>
      </c>
      <c r="F71" s="152" t="s">
        <v>4</v>
      </c>
      <c r="G71" s="19" t="s">
        <v>5</v>
      </c>
      <c r="H71" s="152" t="s">
        <v>6</v>
      </c>
      <c r="I71" s="152" t="s">
        <v>7</v>
      </c>
      <c r="J71" s="141" t="s">
        <v>8</v>
      </c>
      <c r="K71" s="152" t="s">
        <v>9</v>
      </c>
      <c r="L71" s="152" t="s">
        <v>10</v>
      </c>
      <c r="M71" s="152" t="s">
        <v>11</v>
      </c>
      <c r="N71" s="169" t="s">
        <v>12</v>
      </c>
    </row>
    <row r="72" spans="1:14" ht="15" thickBot="1" x14ac:dyDescent="0.35">
      <c r="A72" s="151"/>
      <c r="B72" s="153" t="s">
        <v>13</v>
      </c>
      <c r="C72" s="153" t="s">
        <v>14</v>
      </c>
      <c r="D72" s="16"/>
      <c r="E72" s="153" t="s">
        <v>14</v>
      </c>
      <c r="F72" s="153" t="s">
        <v>14</v>
      </c>
      <c r="G72" s="17" t="s">
        <v>15</v>
      </c>
      <c r="H72" s="153" t="s">
        <v>16</v>
      </c>
      <c r="I72" s="153" t="s">
        <v>14</v>
      </c>
      <c r="J72" s="153" t="s">
        <v>14</v>
      </c>
      <c r="K72" s="153" t="s">
        <v>14</v>
      </c>
      <c r="L72" s="153" t="s">
        <v>14</v>
      </c>
      <c r="M72" s="153"/>
      <c r="N72" s="14"/>
    </row>
    <row r="73" spans="1:14" ht="15" customHeight="1" x14ac:dyDescent="0.3">
      <c r="A73" s="291">
        <v>1</v>
      </c>
      <c r="B73" s="287" t="s">
        <v>64</v>
      </c>
      <c r="C73" s="299">
        <v>250</v>
      </c>
      <c r="D73" s="20" t="s">
        <v>49</v>
      </c>
      <c r="E73" s="146">
        <v>0.03</v>
      </c>
      <c r="F73" s="146">
        <v>0.03</v>
      </c>
      <c r="G73" s="21">
        <v>60</v>
      </c>
      <c r="H73" s="58">
        <f>E73*G73</f>
        <v>1.7999999999999998</v>
      </c>
      <c r="I73" s="42"/>
      <c r="J73" s="42"/>
      <c r="K73" s="23"/>
      <c r="L73" s="42"/>
      <c r="M73" s="158"/>
      <c r="N73" s="36" t="s">
        <v>17</v>
      </c>
    </row>
    <row r="74" spans="1:14" x14ac:dyDescent="0.3">
      <c r="A74" s="292"/>
      <c r="B74" s="288"/>
      <c r="C74" s="300"/>
      <c r="D74" s="4" t="s">
        <v>19</v>
      </c>
      <c r="E74" s="147">
        <v>0.125</v>
      </c>
      <c r="F74" s="147">
        <v>0.125</v>
      </c>
      <c r="G74" s="2">
        <v>82</v>
      </c>
      <c r="H74" s="59">
        <f t="shared" ref="H74" si="6">E74*G74</f>
        <v>10.25</v>
      </c>
      <c r="I74" s="51">
        <v>5.5</v>
      </c>
      <c r="J74" s="51">
        <v>4.8</v>
      </c>
      <c r="K74" s="12">
        <v>19.75</v>
      </c>
      <c r="L74" s="51">
        <v>145</v>
      </c>
      <c r="M74" s="51" t="s">
        <v>66</v>
      </c>
      <c r="N74" s="12"/>
    </row>
    <row r="75" spans="1:14" x14ac:dyDescent="0.3">
      <c r="A75" s="292"/>
      <c r="B75" s="288"/>
      <c r="C75" s="300"/>
      <c r="D75" s="4" t="s">
        <v>38</v>
      </c>
      <c r="E75" s="182">
        <v>2E-3</v>
      </c>
      <c r="F75" s="182">
        <v>2E-3</v>
      </c>
      <c r="G75" s="2">
        <v>920</v>
      </c>
      <c r="H75" s="59">
        <f>E75*G75</f>
        <v>1.84</v>
      </c>
      <c r="I75" s="51"/>
      <c r="J75" s="51"/>
      <c r="K75" s="12"/>
      <c r="L75" s="51"/>
      <c r="M75" s="51"/>
      <c r="N75" s="12"/>
    </row>
    <row r="76" spans="1:14" x14ac:dyDescent="0.3">
      <c r="A76" s="292"/>
      <c r="B76" s="288"/>
      <c r="C76" s="300"/>
      <c r="D76" s="4" t="s">
        <v>37</v>
      </c>
      <c r="E76" s="182">
        <v>2E-3</v>
      </c>
      <c r="F76" s="182">
        <v>2E-3</v>
      </c>
      <c r="G76" s="2">
        <v>19</v>
      </c>
      <c r="H76" s="59">
        <f>E76*G76</f>
        <v>3.7999999999999999E-2</v>
      </c>
      <c r="I76" s="51"/>
      <c r="J76" s="51"/>
      <c r="K76" s="12"/>
      <c r="L76" s="51"/>
      <c r="M76" s="51"/>
      <c r="N76" s="12"/>
    </row>
    <row r="77" spans="1:14" x14ac:dyDescent="0.3">
      <c r="A77" s="292"/>
      <c r="B77" s="288"/>
      <c r="C77" s="300"/>
      <c r="D77" s="4"/>
      <c r="E77" s="147"/>
      <c r="F77" s="147"/>
      <c r="G77" s="2"/>
      <c r="H77" s="59">
        <f t="shared" ref="H77:H80" si="7">E77*G77</f>
        <v>0</v>
      </c>
      <c r="I77" s="51"/>
      <c r="J77" s="51"/>
      <c r="K77" s="12"/>
      <c r="L77" s="51"/>
      <c r="M77" s="51"/>
      <c r="N77" s="12"/>
    </row>
    <row r="78" spans="1:14" ht="15" thickBot="1" x14ac:dyDescent="0.35">
      <c r="A78" s="317"/>
      <c r="B78" s="318"/>
      <c r="C78" s="319"/>
      <c r="D78" s="4"/>
      <c r="E78" s="147"/>
      <c r="F78" s="147"/>
      <c r="G78" s="2"/>
      <c r="H78" s="59">
        <f t="shared" si="7"/>
        <v>0</v>
      </c>
      <c r="I78" s="51"/>
      <c r="J78" s="51"/>
      <c r="K78" s="12"/>
      <c r="L78" s="51"/>
      <c r="M78" s="51"/>
      <c r="N78" s="12"/>
    </row>
    <row r="79" spans="1:14" x14ac:dyDescent="0.3">
      <c r="A79" s="320">
        <v>2</v>
      </c>
      <c r="B79" s="321" t="s">
        <v>52</v>
      </c>
      <c r="C79" s="321" t="s">
        <v>87</v>
      </c>
      <c r="D79" s="18" t="s">
        <v>23</v>
      </c>
      <c r="E79" s="152">
        <v>0.05</v>
      </c>
      <c r="F79" s="152">
        <v>0.05</v>
      </c>
      <c r="G79" s="19">
        <v>60</v>
      </c>
      <c r="H79" s="59">
        <f t="shared" si="7"/>
        <v>3</v>
      </c>
      <c r="I79" s="238">
        <v>4.45</v>
      </c>
      <c r="J79" s="238">
        <v>1.65</v>
      </c>
      <c r="K79" s="240">
        <v>7.35</v>
      </c>
      <c r="L79" s="238">
        <v>133</v>
      </c>
      <c r="M79" s="42"/>
      <c r="N79" s="23"/>
    </row>
    <row r="80" spans="1:14" x14ac:dyDescent="0.3">
      <c r="A80" s="292"/>
      <c r="B80" s="300"/>
      <c r="C80" s="300"/>
      <c r="D80" s="4" t="s">
        <v>38</v>
      </c>
      <c r="E80" s="147">
        <v>1.2999999999999999E-2</v>
      </c>
      <c r="F80" s="147">
        <v>1.2999999999999999E-2</v>
      </c>
      <c r="G80" s="2">
        <v>920</v>
      </c>
      <c r="H80" s="13">
        <f t="shared" si="7"/>
        <v>11.959999999999999</v>
      </c>
      <c r="I80" s="51">
        <v>0.1</v>
      </c>
      <c r="J80" s="51">
        <v>8.6999999999999993</v>
      </c>
      <c r="K80" s="12">
        <v>0.156</v>
      </c>
      <c r="L80" s="51">
        <v>79.2</v>
      </c>
      <c r="M80" s="51"/>
      <c r="N80" s="12"/>
    </row>
    <row r="81" spans="1:14" ht="15" thickBot="1" x14ac:dyDescent="0.35">
      <c r="A81" s="317"/>
      <c r="B81" s="319"/>
      <c r="C81" s="319"/>
      <c r="D81" s="25"/>
      <c r="E81" s="148"/>
      <c r="F81" s="148"/>
      <c r="G81" s="6"/>
      <c r="H81" s="34"/>
      <c r="I81" s="51"/>
      <c r="J81" s="51"/>
      <c r="K81" s="12"/>
      <c r="L81" s="51"/>
      <c r="M81" s="51"/>
      <c r="N81" s="12"/>
    </row>
    <row r="82" spans="1:14" x14ac:dyDescent="0.3">
      <c r="A82" s="320">
        <v>6</v>
      </c>
      <c r="B82" s="321" t="s">
        <v>36</v>
      </c>
      <c r="C82" s="321" t="s">
        <v>24</v>
      </c>
      <c r="D82" s="20" t="s">
        <v>35</v>
      </c>
      <c r="E82" s="146">
        <v>1E-3</v>
      </c>
      <c r="F82" s="146">
        <v>2E-3</v>
      </c>
      <c r="G82" s="21">
        <v>820</v>
      </c>
      <c r="H82" s="33">
        <f t="shared" ref="H82:H83" si="8">E82*G82</f>
        <v>0.82000000000000006</v>
      </c>
      <c r="I82" s="42">
        <v>0.2</v>
      </c>
      <c r="J82" s="42">
        <v>0</v>
      </c>
      <c r="K82" s="23">
        <v>14</v>
      </c>
      <c r="L82" s="42">
        <v>56.8</v>
      </c>
      <c r="M82" s="42"/>
      <c r="N82" s="23"/>
    </row>
    <row r="83" spans="1:14" ht="15" thickBot="1" x14ac:dyDescent="0.35">
      <c r="A83" s="317"/>
      <c r="B83" s="319"/>
      <c r="C83" s="319"/>
      <c r="D83" s="4" t="s">
        <v>33</v>
      </c>
      <c r="E83" s="147">
        <v>1.2999999999999999E-2</v>
      </c>
      <c r="F83" s="147">
        <v>1.2999999999999999E-2</v>
      </c>
      <c r="G83" s="2">
        <v>60</v>
      </c>
      <c r="H83" s="13">
        <f t="shared" si="8"/>
        <v>0.77999999999999992</v>
      </c>
      <c r="I83" s="52"/>
      <c r="J83" s="52"/>
      <c r="K83" s="48"/>
      <c r="L83" s="52"/>
      <c r="M83" s="52" t="s">
        <v>50</v>
      </c>
      <c r="N83" s="12"/>
    </row>
    <row r="84" spans="1:14" ht="15.75" customHeight="1" thickBot="1" x14ac:dyDescent="0.35">
      <c r="A84" s="322" t="s">
        <v>21</v>
      </c>
      <c r="B84" s="323"/>
      <c r="C84" s="323"/>
      <c r="D84" s="323"/>
      <c r="E84" s="323"/>
      <c r="F84" s="323"/>
      <c r="G84" s="324"/>
      <c r="H84" s="143">
        <f>SUM(H73:H83)</f>
        <v>30.488</v>
      </c>
      <c r="I84" s="52">
        <f>SUM(I73:I83)</f>
        <v>10.249999999999998</v>
      </c>
      <c r="J84" s="52">
        <f>SUM(J73:J83)</f>
        <v>15.149999999999999</v>
      </c>
      <c r="K84" s="48">
        <f>SUM(K73:K83)</f>
        <v>41.256</v>
      </c>
      <c r="L84" s="52">
        <f>SUM(L73:L83)</f>
        <v>414</v>
      </c>
      <c r="M84" s="52"/>
      <c r="N84" s="53"/>
    </row>
    <row r="85" spans="1:14" ht="15.75" customHeight="1" x14ac:dyDescent="0.3">
      <c r="A85" s="9"/>
      <c r="B85" s="9"/>
      <c r="C85" s="9"/>
      <c r="D85" s="9"/>
      <c r="E85" s="9"/>
      <c r="F85" s="9"/>
      <c r="G85" s="9"/>
      <c r="H85" s="167"/>
      <c r="I85" s="11"/>
      <c r="J85" s="11"/>
      <c r="K85" s="11"/>
      <c r="L85" s="11"/>
      <c r="M85" s="11"/>
      <c r="N85" s="11"/>
    </row>
    <row r="86" spans="1:14" ht="15.75" customHeight="1" x14ac:dyDescent="0.3">
      <c r="A86" s="9"/>
      <c r="B86" s="9"/>
      <c r="C86" s="9"/>
      <c r="D86" s="9"/>
      <c r="E86" s="9"/>
      <c r="F86" s="9"/>
      <c r="G86" s="9"/>
      <c r="H86" s="167"/>
      <c r="I86" s="11"/>
      <c r="J86" s="11"/>
      <c r="K86" s="11"/>
      <c r="L86" s="11"/>
      <c r="M86" s="11"/>
      <c r="N86" s="11"/>
    </row>
    <row r="87" spans="1:14" ht="15.75" customHeight="1" x14ac:dyDescent="0.3">
      <c r="A87" s="9"/>
      <c r="B87" s="9"/>
      <c r="C87" s="9"/>
      <c r="D87" s="9"/>
      <c r="E87" s="9"/>
      <c r="F87" s="9"/>
      <c r="G87" s="9"/>
      <c r="H87" s="167"/>
      <c r="I87" s="11"/>
      <c r="J87" s="11"/>
      <c r="K87" s="11"/>
      <c r="L87" s="11"/>
      <c r="M87" s="11"/>
      <c r="N87" s="11"/>
    </row>
    <row r="88" spans="1:14" ht="15.75" customHeight="1" x14ac:dyDescent="0.3">
      <c r="A88" s="9"/>
      <c r="B88" s="9"/>
      <c r="C88" s="9"/>
      <c r="D88" s="9"/>
      <c r="E88" s="9"/>
      <c r="F88" s="9"/>
      <c r="G88" s="9"/>
      <c r="H88" s="167"/>
      <c r="I88" s="11"/>
      <c r="J88" s="11"/>
      <c r="K88" s="11"/>
      <c r="L88" s="11"/>
      <c r="M88" s="11"/>
      <c r="N88" s="11"/>
    </row>
    <row r="89" spans="1:14" ht="15.75" customHeight="1" x14ac:dyDescent="0.3">
      <c r="A89" s="9"/>
      <c r="B89" s="9"/>
      <c r="C89" s="9"/>
      <c r="D89" s="9"/>
      <c r="E89" s="9"/>
      <c r="F89" s="9"/>
      <c r="G89" s="9"/>
      <c r="H89" s="167"/>
      <c r="I89" s="11"/>
      <c r="J89" s="11"/>
      <c r="K89" s="11"/>
      <c r="L89" s="11"/>
      <c r="M89" s="11"/>
      <c r="N89" s="11"/>
    </row>
    <row r="90" spans="1:14" ht="15.75" customHeight="1" x14ac:dyDescent="0.3">
      <c r="A90" s="9"/>
      <c r="B90" s="9"/>
      <c r="C90" s="9"/>
      <c r="D90" s="9"/>
      <c r="E90" s="9"/>
      <c r="F90" s="9"/>
      <c r="G90" s="9"/>
      <c r="H90" s="167"/>
      <c r="I90" s="11"/>
      <c r="J90" s="11"/>
      <c r="K90" s="11"/>
      <c r="L90" s="11"/>
      <c r="M90" s="11"/>
      <c r="N90" s="11"/>
    </row>
    <row r="91" spans="1:14" ht="15.75" customHeight="1" x14ac:dyDescent="0.3">
      <c r="A91" s="9"/>
      <c r="B91" s="9"/>
      <c r="C91" s="9"/>
      <c r="D91" s="9"/>
      <c r="E91" s="9"/>
      <c r="F91" s="9"/>
      <c r="G91" s="9"/>
      <c r="H91" s="167"/>
      <c r="I91" s="11"/>
      <c r="J91" s="11"/>
      <c r="K91" s="11"/>
      <c r="L91" s="11"/>
      <c r="M91" s="11"/>
      <c r="N91" s="11"/>
    </row>
    <row r="92" spans="1:14" ht="15.75" customHeight="1" x14ac:dyDescent="0.3">
      <c r="A92" s="9"/>
      <c r="B92" s="9"/>
      <c r="C92" s="9"/>
      <c r="D92" s="9"/>
      <c r="E92" s="9"/>
      <c r="F92" s="9"/>
      <c r="G92" s="9"/>
      <c r="H92" s="167"/>
      <c r="I92" s="11"/>
      <c r="J92" s="11"/>
      <c r="K92" s="11"/>
      <c r="L92" s="11"/>
      <c r="M92" s="11"/>
      <c r="N92" s="11"/>
    </row>
    <row r="93" spans="1:14" ht="15.75" customHeight="1" x14ac:dyDescent="0.3">
      <c r="A93" s="9"/>
      <c r="B93" s="9"/>
      <c r="C93" s="9"/>
      <c r="D93" s="9"/>
      <c r="E93" s="9"/>
      <c r="F93" s="9"/>
      <c r="G93" s="9"/>
      <c r="H93" s="167"/>
      <c r="I93" s="11"/>
      <c r="J93" s="11"/>
      <c r="K93" s="11"/>
      <c r="L93" s="11"/>
      <c r="M93" s="11"/>
      <c r="N93" s="11"/>
    </row>
    <row r="94" spans="1:14" ht="15.75" customHeight="1" x14ac:dyDescent="0.3">
      <c r="A94" s="9"/>
      <c r="B94" s="9"/>
      <c r="C94" s="9"/>
      <c r="D94" s="9"/>
      <c r="E94" s="9"/>
      <c r="F94" s="9"/>
      <c r="G94" s="9"/>
      <c r="H94" s="167"/>
      <c r="I94" s="11"/>
      <c r="J94" s="11"/>
      <c r="K94" s="11"/>
      <c r="L94" s="11"/>
      <c r="M94" s="11"/>
      <c r="N94" s="11"/>
    </row>
    <row r="95" spans="1:14" ht="15.75" customHeight="1" x14ac:dyDescent="0.3">
      <c r="A95" s="9"/>
      <c r="B95" s="9"/>
      <c r="C95" s="9"/>
      <c r="D95" s="9"/>
      <c r="E95" s="9"/>
      <c r="F95" s="9"/>
      <c r="G95" s="9"/>
      <c r="H95" s="167"/>
      <c r="I95" s="11"/>
      <c r="J95" s="11"/>
      <c r="K95" s="11"/>
      <c r="L95" s="11"/>
      <c r="M95" s="11"/>
      <c r="N95" s="11"/>
    </row>
    <row r="96" spans="1:14" ht="15.75" customHeight="1" x14ac:dyDescent="0.3">
      <c r="A96" s="9"/>
      <c r="B96" s="9"/>
      <c r="C96" s="9"/>
      <c r="D96" s="9"/>
      <c r="E96" s="9"/>
      <c r="F96" s="9"/>
      <c r="G96" s="9"/>
      <c r="H96" s="167"/>
      <c r="I96" s="11"/>
      <c r="J96" s="11"/>
      <c r="K96" s="11"/>
      <c r="L96" s="11"/>
      <c r="M96" s="11"/>
      <c r="N96" s="11"/>
    </row>
    <row r="97" spans="1:14" ht="15.75" customHeight="1" x14ac:dyDescent="0.3">
      <c r="A97" s="9"/>
      <c r="B97" s="9"/>
      <c r="C97" s="9"/>
      <c r="D97" s="9"/>
      <c r="E97" s="9"/>
      <c r="F97" s="9"/>
      <c r="G97" s="9"/>
      <c r="H97" s="167"/>
      <c r="I97" s="11"/>
      <c r="J97" s="11"/>
      <c r="K97" s="11"/>
      <c r="L97" s="11"/>
      <c r="M97" s="11"/>
      <c r="N97" s="11"/>
    </row>
    <row r="98" spans="1:14" ht="15.75" customHeight="1" x14ac:dyDescent="0.3">
      <c r="A98" s="9"/>
      <c r="B98" s="9"/>
      <c r="C98" s="9"/>
      <c r="D98" s="9"/>
      <c r="E98" s="9"/>
      <c r="F98" s="9"/>
      <c r="G98" s="9"/>
      <c r="H98" s="167"/>
      <c r="I98" s="11"/>
      <c r="J98" s="11"/>
      <c r="K98" s="11"/>
      <c r="L98" s="11"/>
      <c r="M98" s="11"/>
      <c r="N98" s="11"/>
    </row>
    <row r="99" spans="1:14" ht="15.75" customHeight="1" x14ac:dyDescent="0.3">
      <c r="A99" s="9"/>
      <c r="B99" s="9"/>
      <c r="C99" s="9"/>
      <c r="D99" s="9"/>
      <c r="E99" s="9"/>
      <c r="F99" s="9"/>
      <c r="G99" s="9"/>
      <c r="H99" s="167"/>
      <c r="I99" s="11"/>
      <c r="J99" s="11"/>
      <c r="K99" s="11"/>
      <c r="L99" s="11"/>
      <c r="M99" s="11"/>
      <c r="N99" s="11"/>
    </row>
    <row r="100" spans="1:14" ht="15.75" customHeight="1" x14ac:dyDescent="0.3">
      <c r="A100" s="9"/>
      <c r="B100" s="9"/>
      <c r="C100" s="9"/>
      <c r="D100" s="9"/>
      <c r="E100" s="9"/>
      <c r="F100" s="9"/>
      <c r="G100" s="9"/>
      <c r="H100" s="167"/>
      <c r="I100" s="11"/>
      <c r="J100" s="11"/>
      <c r="K100" s="11"/>
      <c r="L100" s="11"/>
      <c r="M100" s="11"/>
      <c r="N100" s="11"/>
    </row>
    <row r="101" spans="1:14" ht="15.75" customHeight="1" x14ac:dyDescent="0.3">
      <c r="A101" s="9"/>
      <c r="B101" s="9"/>
      <c r="C101" s="9"/>
      <c r="D101" s="9"/>
      <c r="E101" s="9"/>
      <c r="F101" s="9"/>
      <c r="G101" s="9"/>
      <c r="H101" s="167"/>
      <c r="I101" s="11"/>
      <c r="J101" s="11"/>
      <c r="K101" s="11"/>
      <c r="L101" s="11"/>
      <c r="M101" s="11"/>
      <c r="N101" s="11"/>
    </row>
    <row r="102" spans="1:14" ht="15.75" customHeight="1" x14ac:dyDescent="0.3">
      <c r="A102" s="9"/>
      <c r="B102" s="9"/>
      <c r="C102" s="9"/>
      <c r="D102" s="9"/>
      <c r="E102" s="9"/>
      <c r="F102" s="9"/>
      <c r="G102" s="9"/>
      <c r="H102" s="167"/>
      <c r="I102" s="11"/>
      <c r="J102" s="11"/>
      <c r="K102" s="11"/>
      <c r="L102" s="11"/>
      <c r="M102" s="11"/>
      <c r="N102" s="11"/>
    </row>
    <row r="103" spans="1:14" ht="15.75" customHeight="1" x14ac:dyDescent="0.3">
      <c r="A103" s="9"/>
      <c r="B103" s="9"/>
      <c r="C103" s="9"/>
      <c r="D103" s="9"/>
      <c r="E103" s="9"/>
      <c r="F103" s="9"/>
      <c r="G103" s="9"/>
      <c r="H103" s="167"/>
      <c r="I103" s="11"/>
      <c r="J103" s="11"/>
      <c r="K103" s="11"/>
      <c r="L103" s="11"/>
      <c r="M103" s="11"/>
      <c r="N103" s="11"/>
    </row>
    <row r="104" spans="1:14" ht="15" thickBot="1" x14ac:dyDescent="0.35">
      <c r="G104"/>
      <c r="H104"/>
    </row>
    <row r="105" spans="1:14" ht="15" customHeight="1" x14ac:dyDescent="0.3">
      <c r="A105" s="302" t="s">
        <v>30</v>
      </c>
      <c r="B105" s="303"/>
      <c r="C105" s="303"/>
      <c r="D105" s="303"/>
      <c r="E105" s="303"/>
      <c r="F105" s="303"/>
      <c r="G105" s="303"/>
      <c r="H105" s="303"/>
      <c r="I105" s="303"/>
      <c r="J105" s="303"/>
      <c r="K105" s="303"/>
      <c r="L105" s="303"/>
      <c r="M105" s="303"/>
      <c r="N105" s="304"/>
    </row>
    <row r="106" spans="1:14" ht="26.4" x14ac:dyDescent="0.3">
      <c r="A106" s="145" t="s">
        <v>0</v>
      </c>
      <c r="B106" s="147"/>
      <c r="C106" s="147" t="s">
        <v>1</v>
      </c>
      <c r="D106" s="4" t="s">
        <v>2</v>
      </c>
      <c r="E106" s="147" t="s">
        <v>3</v>
      </c>
      <c r="F106" s="147" t="s">
        <v>4</v>
      </c>
      <c r="G106" s="2" t="s">
        <v>5</v>
      </c>
      <c r="H106" s="147" t="s">
        <v>6</v>
      </c>
      <c r="I106" s="147" t="s">
        <v>7</v>
      </c>
      <c r="J106" s="149" t="s">
        <v>8</v>
      </c>
      <c r="K106" s="147" t="s">
        <v>9</v>
      </c>
      <c r="L106" s="147" t="s">
        <v>10</v>
      </c>
      <c r="M106" s="147" t="s">
        <v>11</v>
      </c>
      <c r="N106" s="154" t="s">
        <v>12</v>
      </c>
    </row>
    <row r="107" spans="1:14" ht="15" thickBot="1" x14ac:dyDescent="0.35">
      <c r="A107" s="151"/>
      <c r="B107" s="153" t="s">
        <v>13</v>
      </c>
      <c r="C107" s="153" t="s">
        <v>14</v>
      </c>
      <c r="D107" s="16"/>
      <c r="E107" s="153" t="s">
        <v>14</v>
      </c>
      <c r="F107" s="153" t="s">
        <v>14</v>
      </c>
      <c r="G107" s="17" t="s">
        <v>15</v>
      </c>
      <c r="H107" s="153" t="s">
        <v>16</v>
      </c>
      <c r="I107" s="153" t="s">
        <v>14</v>
      </c>
      <c r="J107" s="153" t="s">
        <v>14</v>
      </c>
      <c r="K107" s="153" t="s">
        <v>14</v>
      </c>
      <c r="L107" s="153" t="s">
        <v>14</v>
      </c>
      <c r="M107" s="153"/>
      <c r="N107" s="14"/>
    </row>
    <row r="108" spans="1:14" ht="15" customHeight="1" x14ac:dyDescent="0.3">
      <c r="A108" s="291">
        <v>1</v>
      </c>
      <c r="B108" s="287" t="s">
        <v>88</v>
      </c>
      <c r="C108" s="299">
        <v>1</v>
      </c>
      <c r="D108" s="71"/>
      <c r="E108" s="62"/>
      <c r="F108" s="62"/>
      <c r="G108" s="21"/>
      <c r="H108" s="33"/>
      <c r="I108" s="73"/>
      <c r="J108" s="73"/>
      <c r="K108" s="74"/>
      <c r="L108" s="73"/>
      <c r="M108" s="75"/>
      <c r="N108" s="74"/>
    </row>
    <row r="109" spans="1:14" x14ac:dyDescent="0.3">
      <c r="A109" s="292"/>
      <c r="B109" s="288"/>
      <c r="C109" s="300"/>
      <c r="D109" s="76" t="s">
        <v>88</v>
      </c>
      <c r="E109" s="8">
        <v>1</v>
      </c>
      <c r="F109" s="8">
        <v>1</v>
      </c>
      <c r="G109" s="2">
        <v>11.5</v>
      </c>
      <c r="H109" s="2">
        <f>F109*G109</f>
        <v>11.5</v>
      </c>
      <c r="I109" s="79">
        <v>12.8</v>
      </c>
      <c r="J109" s="78">
        <v>11.6</v>
      </c>
      <c r="K109" s="79">
        <v>0.7</v>
      </c>
      <c r="L109" s="78">
        <v>158.69999999999999</v>
      </c>
      <c r="M109" s="79"/>
      <c r="N109" s="79"/>
    </row>
    <row r="110" spans="1:14" ht="15" thickBot="1" x14ac:dyDescent="0.35">
      <c r="A110" s="292"/>
      <c r="B110" s="288"/>
      <c r="C110" s="300"/>
      <c r="D110" s="271"/>
      <c r="E110" s="272"/>
      <c r="F110" s="272"/>
      <c r="G110" s="232"/>
      <c r="H110" s="230"/>
      <c r="I110" s="83"/>
      <c r="J110" s="83"/>
      <c r="K110" s="84"/>
      <c r="L110" s="83"/>
      <c r="M110" s="84" t="s">
        <v>42</v>
      </c>
      <c r="N110" s="89" t="s">
        <v>17</v>
      </c>
    </row>
    <row r="111" spans="1:14" x14ac:dyDescent="0.3">
      <c r="A111" s="292"/>
      <c r="B111" s="288"/>
      <c r="C111" s="300"/>
      <c r="D111" s="85"/>
      <c r="E111" s="93"/>
      <c r="F111" s="93"/>
      <c r="G111" s="17"/>
      <c r="H111" s="50"/>
      <c r="I111" s="254"/>
      <c r="J111" s="255"/>
      <c r="K111" s="255"/>
      <c r="L111" s="256"/>
      <c r="M111" s="243"/>
      <c r="N111" s="246"/>
    </row>
    <row r="112" spans="1:14" x14ac:dyDescent="0.3">
      <c r="A112" s="292"/>
      <c r="B112" s="288"/>
      <c r="C112" s="300"/>
      <c r="D112" s="85"/>
      <c r="E112" s="93"/>
      <c r="F112" s="93"/>
      <c r="G112" s="17"/>
      <c r="H112" s="50"/>
      <c r="I112" s="248"/>
      <c r="J112" s="253"/>
      <c r="K112" s="253"/>
      <c r="L112" s="246"/>
      <c r="M112" s="244"/>
      <c r="N112" s="246"/>
    </row>
    <row r="113" spans="1:14" ht="15" thickBot="1" x14ac:dyDescent="0.35">
      <c r="A113" s="292"/>
      <c r="B113" s="288"/>
      <c r="C113" s="300"/>
      <c r="D113" s="85"/>
      <c r="E113" s="8"/>
      <c r="F113" s="8"/>
      <c r="G113" s="2"/>
      <c r="H113" s="50"/>
      <c r="I113" s="249"/>
      <c r="J113" s="252"/>
      <c r="K113" s="252"/>
      <c r="L113" s="247"/>
      <c r="M113" s="245"/>
      <c r="N113" s="247"/>
    </row>
    <row r="114" spans="1:14" ht="15" customHeight="1" x14ac:dyDescent="0.3">
      <c r="A114" s="289">
        <v>2</v>
      </c>
      <c r="B114" s="325" t="s">
        <v>52</v>
      </c>
      <c r="C114" s="289" t="s">
        <v>89</v>
      </c>
      <c r="D114" s="177" t="s">
        <v>23</v>
      </c>
      <c r="E114" s="172">
        <v>0.05</v>
      </c>
      <c r="F114" s="62">
        <v>0.05</v>
      </c>
      <c r="G114" s="33">
        <v>60</v>
      </c>
      <c r="H114" s="269">
        <f t="shared" ref="H114:H117" si="9">G114*E114</f>
        <v>3</v>
      </c>
      <c r="I114" s="42">
        <v>5.34</v>
      </c>
      <c r="J114" s="42">
        <v>1.98</v>
      </c>
      <c r="K114" s="23">
        <v>28.02</v>
      </c>
      <c r="L114" s="42">
        <v>159.6</v>
      </c>
      <c r="M114" s="74"/>
      <c r="N114" s="74"/>
    </row>
    <row r="115" spans="1:14" x14ac:dyDescent="0.3">
      <c r="A115" s="290"/>
      <c r="B115" s="326"/>
      <c r="C115" s="290"/>
      <c r="D115" s="178" t="s">
        <v>38</v>
      </c>
      <c r="E115" s="173">
        <v>0.01</v>
      </c>
      <c r="F115" s="8">
        <v>0.01</v>
      </c>
      <c r="G115" s="13">
        <v>920</v>
      </c>
      <c r="H115" s="227">
        <f t="shared" si="9"/>
        <v>9.2000000000000011</v>
      </c>
      <c r="I115" s="51">
        <v>0.08</v>
      </c>
      <c r="J115" s="51">
        <v>7.25</v>
      </c>
      <c r="K115" s="12">
        <v>0.13</v>
      </c>
      <c r="L115" s="51">
        <v>66.099999999999994</v>
      </c>
      <c r="M115" s="79"/>
      <c r="N115" s="79"/>
    </row>
    <row r="116" spans="1:14" ht="15" thickBot="1" x14ac:dyDescent="0.35">
      <c r="A116" s="290"/>
      <c r="B116" s="326"/>
      <c r="C116" s="290"/>
      <c r="D116" s="179"/>
      <c r="E116" s="174"/>
      <c r="F116" s="93"/>
      <c r="G116" s="50"/>
      <c r="H116" s="276">
        <f t="shared" si="9"/>
        <v>0</v>
      </c>
      <c r="I116" s="83"/>
      <c r="J116" s="78"/>
      <c r="K116" s="79"/>
      <c r="L116" s="78"/>
      <c r="M116" s="79"/>
      <c r="N116" s="79"/>
    </row>
    <row r="117" spans="1:14" ht="15" thickBot="1" x14ac:dyDescent="0.35">
      <c r="A117" s="154">
        <v>3</v>
      </c>
      <c r="B117" s="273" t="s">
        <v>68</v>
      </c>
      <c r="C117" s="184">
        <v>12</v>
      </c>
      <c r="D117" s="274" t="s">
        <v>60</v>
      </c>
      <c r="E117" s="175">
        <v>1.2E-2</v>
      </c>
      <c r="F117" s="64">
        <v>1.2E-2</v>
      </c>
      <c r="G117" s="31">
        <v>670</v>
      </c>
      <c r="H117" s="230">
        <f t="shared" si="9"/>
        <v>8.0400000000000009</v>
      </c>
      <c r="I117" s="88">
        <v>2.5</v>
      </c>
      <c r="J117" s="59">
        <v>1.71</v>
      </c>
      <c r="K117" s="97">
        <v>0</v>
      </c>
      <c r="L117" s="275">
        <v>25.4</v>
      </c>
      <c r="M117" s="89"/>
      <c r="N117" s="89"/>
    </row>
    <row r="118" spans="1:14" ht="15" thickBot="1" x14ac:dyDescent="0.35">
      <c r="A118" s="160">
        <v>4</v>
      </c>
      <c r="B118" s="157"/>
      <c r="C118" s="32"/>
      <c r="D118" s="176"/>
      <c r="E118" s="64"/>
      <c r="F118" s="64"/>
      <c r="G118" s="31"/>
      <c r="H118" s="39"/>
      <c r="I118" s="43"/>
      <c r="J118" s="266"/>
      <c r="K118" s="267"/>
      <c r="L118" s="266"/>
      <c r="M118" s="90"/>
      <c r="N118" s="91"/>
    </row>
    <row r="119" spans="1:14" ht="15" thickBot="1" x14ac:dyDescent="0.35">
      <c r="A119" s="291">
        <v>5</v>
      </c>
      <c r="B119" s="299" t="s">
        <v>36</v>
      </c>
      <c r="C119" s="299" t="s">
        <v>24</v>
      </c>
      <c r="D119" s="92" t="s">
        <v>62</v>
      </c>
      <c r="E119" s="65">
        <v>1E-3</v>
      </c>
      <c r="F119" s="65">
        <v>1E-3</v>
      </c>
      <c r="G119" s="19">
        <v>820</v>
      </c>
      <c r="H119" s="47">
        <f t="shared" ref="H119:H120" si="10">G119*E119</f>
        <v>0.82000000000000006</v>
      </c>
      <c r="I119" s="77"/>
      <c r="J119" s="78"/>
      <c r="K119" s="79"/>
      <c r="L119" s="78"/>
      <c r="M119" s="79"/>
      <c r="N119" s="79"/>
    </row>
    <row r="120" spans="1:14" x14ac:dyDescent="0.3">
      <c r="A120" s="292"/>
      <c r="B120" s="300"/>
      <c r="C120" s="300"/>
      <c r="D120" s="76" t="s">
        <v>39</v>
      </c>
      <c r="E120" s="8">
        <v>0.01</v>
      </c>
      <c r="F120" s="8">
        <v>0.01</v>
      </c>
      <c r="G120" s="2">
        <v>60</v>
      </c>
      <c r="H120" s="13">
        <f t="shared" si="10"/>
        <v>0.6</v>
      </c>
      <c r="I120" s="42">
        <v>0.2</v>
      </c>
      <c r="J120" s="42">
        <v>0</v>
      </c>
      <c r="K120" s="23">
        <v>14</v>
      </c>
      <c r="L120" s="42">
        <v>56.8</v>
      </c>
      <c r="M120" s="111" t="s">
        <v>48</v>
      </c>
      <c r="N120" s="79"/>
    </row>
    <row r="121" spans="1:14" ht="15" thickBot="1" x14ac:dyDescent="0.35">
      <c r="A121" s="298"/>
      <c r="B121" s="301"/>
      <c r="C121" s="301"/>
      <c r="D121" s="81"/>
      <c r="E121" s="63"/>
      <c r="F121" s="63"/>
      <c r="G121" s="6"/>
      <c r="H121" s="34"/>
      <c r="I121" s="82"/>
      <c r="J121" s="83"/>
      <c r="K121" s="84"/>
      <c r="L121" s="83"/>
      <c r="M121" s="84"/>
      <c r="N121" s="84"/>
    </row>
    <row r="122" spans="1:14" ht="15.75" customHeight="1" thickBot="1" x14ac:dyDescent="0.35">
      <c r="A122" s="313" t="s">
        <v>21</v>
      </c>
      <c r="B122" s="314"/>
      <c r="C122" s="314"/>
      <c r="D122" s="314"/>
      <c r="E122" s="314"/>
      <c r="F122" s="314"/>
      <c r="G122" s="315"/>
      <c r="H122" s="143">
        <f>SUM(H108:H121)</f>
        <v>33.160000000000004</v>
      </c>
      <c r="I122" s="53">
        <f>SUM(I108:I121)</f>
        <v>20.919999999999998</v>
      </c>
      <c r="J122" s="56">
        <f>SUM(J108:J121)</f>
        <v>22.54</v>
      </c>
      <c r="K122" s="53">
        <f>SUM(K108:K121)</f>
        <v>42.849999999999994</v>
      </c>
      <c r="L122" s="52">
        <f>SUM(L108:L121)</f>
        <v>466.59999999999997</v>
      </c>
      <c r="M122" s="48"/>
      <c r="N122" s="48"/>
    </row>
    <row r="123" spans="1:14" ht="15.75" customHeight="1" x14ac:dyDescent="0.3">
      <c r="A123" s="9"/>
      <c r="B123" s="9"/>
      <c r="C123" s="9"/>
      <c r="D123" s="9"/>
      <c r="E123" s="9"/>
      <c r="F123" s="9"/>
      <c r="G123" s="9"/>
      <c r="H123" s="167"/>
      <c r="I123" s="11"/>
      <c r="J123" s="11"/>
      <c r="K123" s="11"/>
      <c r="L123" s="11"/>
      <c r="M123" s="11"/>
      <c r="N123" s="11"/>
    </row>
    <row r="124" spans="1:14" ht="15.75" customHeight="1" x14ac:dyDescent="0.3">
      <c r="A124" s="9"/>
      <c r="B124" s="9"/>
      <c r="C124" s="9"/>
      <c r="D124" s="9"/>
      <c r="E124" s="9"/>
      <c r="F124" s="9"/>
      <c r="G124" s="9"/>
      <c r="H124" s="167"/>
      <c r="I124" s="11"/>
      <c r="J124" s="11"/>
      <c r="K124" s="11"/>
      <c r="L124" s="11"/>
      <c r="M124" s="11"/>
      <c r="N124" s="11"/>
    </row>
    <row r="125" spans="1:14" ht="15.75" customHeight="1" x14ac:dyDescent="0.3">
      <c r="A125" s="9"/>
      <c r="B125" s="9"/>
      <c r="C125" s="9"/>
      <c r="D125" s="9"/>
      <c r="E125" s="9"/>
      <c r="F125" s="9"/>
      <c r="G125" s="9"/>
      <c r="H125" s="167"/>
      <c r="I125" s="11"/>
      <c r="J125" s="11"/>
      <c r="K125" s="11"/>
      <c r="L125" s="11"/>
      <c r="M125" s="11"/>
      <c r="N125" s="11"/>
    </row>
    <row r="126" spans="1:14" ht="15.75" customHeight="1" x14ac:dyDescent="0.3">
      <c r="A126" s="9"/>
      <c r="B126" s="9"/>
      <c r="C126" s="9"/>
      <c r="D126" s="9"/>
      <c r="E126" s="9"/>
      <c r="F126" s="9"/>
      <c r="G126" s="9"/>
      <c r="H126" s="167"/>
      <c r="I126" s="11"/>
      <c r="J126" s="11"/>
      <c r="K126" s="11"/>
      <c r="L126" s="11"/>
      <c r="M126" s="11"/>
      <c r="N126" s="11"/>
    </row>
    <row r="127" spans="1:14" ht="15.75" customHeight="1" x14ac:dyDescent="0.3">
      <c r="A127" s="9"/>
      <c r="B127" s="9"/>
      <c r="C127" s="9"/>
      <c r="D127" s="9"/>
      <c r="E127" s="9"/>
      <c r="F127" s="9"/>
      <c r="G127" s="9"/>
      <c r="H127" s="167"/>
      <c r="I127" s="11"/>
      <c r="J127" s="11"/>
      <c r="K127" s="11"/>
      <c r="L127" s="11"/>
      <c r="M127" s="11"/>
      <c r="N127" s="11"/>
    </row>
    <row r="128" spans="1:14" ht="15.75" customHeight="1" x14ac:dyDescent="0.3">
      <c r="A128" s="9"/>
      <c r="B128" s="9"/>
      <c r="C128" s="9"/>
      <c r="D128" s="9"/>
      <c r="E128" s="9"/>
      <c r="F128" s="9"/>
      <c r="G128" s="9"/>
      <c r="H128" s="167"/>
      <c r="I128" s="11"/>
      <c r="J128" s="11"/>
      <c r="K128" s="11"/>
      <c r="L128" s="11"/>
      <c r="M128" s="11"/>
      <c r="N128" s="11"/>
    </row>
    <row r="129" spans="1:14" ht="15.75" customHeight="1" x14ac:dyDescent="0.3">
      <c r="A129" s="9"/>
      <c r="B129" s="9"/>
      <c r="C129" s="9"/>
      <c r="D129" s="9"/>
      <c r="E129" s="9"/>
      <c r="F129" s="9"/>
      <c r="G129" s="9"/>
      <c r="H129" s="167"/>
      <c r="I129" s="11"/>
      <c r="J129" s="11"/>
      <c r="K129" s="11"/>
      <c r="L129" s="11"/>
      <c r="M129" s="11"/>
      <c r="N129" s="11"/>
    </row>
    <row r="130" spans="1:14" ht="15.75" customHeight="1" x14ac:dyDescent="0.3">
      <c r="A130" s="9"/>
      <c r="B130" s="9"/>
      <c r="C130" s="9"/>
      <c r="D130" s="9"/>
      <c r="E130" s="9"/>
      <c r="F130" s="9"/>
      <c r="G130" s="9"/>
      <c r="H130" s="167"/>
      <c r="I130" s="11"/>
      <c r="J130" s="11"/>
      <c r="K130" s="11"/>
      <c r="L130" s="11"/>
      <c r="M130" s="11"/>
      <c r="N130" s="11"/>
    </row>
    <row r="131" spans="1:14" ht="15.75" customHeight="1" x14ac:dyDescent="0.3">
      <c r="A131" s="9"/>
      <c r="B131" s="9"/>
      <c r="C131" s="9"/>
      <c r="D131" s="9"/>
      <c r="E131" s="9"/>
      <c r="F131" s="9"/>
      <c r="G131" s="9"/>
      <c r="H131" s="167"/>
      <c r="I131" s="11"/>
      <c r="J131" s="11"/>
      <c r="K131" s="11"/>
      <c r="L131" s="11"/>
      <c r="M131" s="11"/>
      <c r="N131" s="11"/>
    </row>
    <row r="132" spans="1:14" ht="15.75" customHeight="1" x14ac:dyDescent="0.3">
      <c r="A132" s="9"/>
      <c r="B132" s="9"/>
      <c r="C132" s="9"/>
      <c r="D132" s="9"/>
      <c r="E132" s="9"/>
      <c r="F132" s="9"/>
      <c r="G132" s="9"/>
      <c r="H132" s="167"/>
      <c r="I132" s="11"/>
      <c r="J132" s="11"/>
      <c r="K132" s="11"/>
      <c r="L132" s="11"/>
      <c r="M132" s="11"/>
      <c r="N132" s="11"/>
    </row>
    <row r="133" spans="1:14" ht="15.75" customHeight="1" x14ac:dyDescent="0.3">
      <c r="A133" s="9"/>
      <c r="B133" s="9"/>
      <c r="C133" s="9"/>
      <c r="D133" s="9"/>
      <c r="E133" s="9"/>
      <c r="F133" s="9"/>
      <c r="G133" s="9"/>
      <c r="H133" s="167"/>
      <c r="I133" s="11"/>
      <c r="J133" s="11"/>
      <c r="K133" s="11"/>
      <c r="L133" s="11"/>
      <c r="M133" s="11"/>
      <c r="N133" s="11"/>
    </row>
    <row r="134" spans="1:14" ht="15.75" customHeight="1" x14ac:dyDescent="0.3">
      <c r="A134" s="9"/>
      <c r="B134" s="9"/>
      <c r="C134" s="9"/>
      <c r="D134" s="9"/>
      <c r="E134" s="9"/>
      <c r="F134" s="9"/>
      <c r="G134" s="9"/>
      <c r="H134" s="167"/>
      <c r="I134" s="11"/>
      <c r="J134" s="11"/>
      <c r="K134" s="11"/>
      <c r="L134" s="11"/>
      <c r="M134" s="11"/>
      <c r="N134" s="11"/>
    </row>
    <row r="135" spans="1:14" ht="15.75" customHeight="1" x14ac:dyDescent="0.3">
      <c r="A135" s="9"/>
      <c r="B135" s="9"/>
      <c r="C135" s="9"/>
      <c r="D135" s="9"/>
      <c r="E135" s="9"/>
      <c r="F135" s="9"/>
      <c r="G135" s="9"/>
      <c r="H135" s="167"/>
      <c r="I135" s="11"/>
      <c r="J135" s="11"/>
      <c r="K135" s="11"/>
      <c r="L135" s="11"/>
      <c r="M135" s="11"/>
      <c r="N135" s="11"/>
    </row>
    <row r="136" spans="1:14" x14ac:dyDescent="0.3">
      <c r="G136"/>
      <c r="H136"/>
    </row>
    <row r="137" spans="1:14" x14ac:dyDescent="0.3">
      <c r="G137"/>
      <c r="H137"/>
    </row>
    <row r="138" spans="1:14" ht="15" thickBot="1" x14ac:dyDescent="0.35">
      <c r="G138"/>
      <c r="H138"/>
    </row>
    <row r="139" spans="1:14" x14ac:dyDescent="0.3">
      <c r="A139" s="302" t="s">
        <v>31</v>
      </c>
      <c r="B139" s="303"/>
      <c r="C139" s="303"/>
      <c r="D139" s="303"/>
      <c r="E139" s="303"/>
      <c r="F139" s="303"/>
      <c r="G139" s="303"/>
      <c r="H139" s="303"/>
      <c r="I139" s="303"/>
      <c r="J139" s="303"/>
      <c r="K139" s="303"/>
      <c r="L139" s="303"/>
      <c r="M139" s="303"/>
      <c r="N139" s="304"/>
    </row>
    <row r="140" spans="1:14" ht="26.4" x14ac:dyDescent="0.3">
      <c r="A140" s="145" t="s">
        <v>0</v>
      </c>
      <c r="B140" s="147"/>
      <c r="C140" s="147" t="s">
        <v>1</v>
      </c>
      <c r="D140" s="4" t="s">
        <v>2</v>
      </c>
      <c r="E140" s="147" t="s">
        <v>3</v>
      </c>
      <c r="F140" s="147" t="s">
        <v>4</v>
      </c>
      <c r="G140" s="2" t="s">
        <v>5</v>
      </c>
      <c r="H140" s="147" t="s">
        <v>6</v>
      </c>
      <c r="I140" s="147" t="s">
        <v>7</v>
      </c>
      <c r="J140" s="149" t="s">
        <v>8</v>
      </c>
      <c r="K140" s="147" t="s">
        <v>9</v>
      </c>
      <c r="L140" s="147" t="s">
        <v>10</v>
      </c>
      <c r="M140" s="147" t="s">
        <v>11</v>
      </c>
      <c r="N140" s="154" t="s">
        <v>12</v>
      </c>
    </row>
    <row r="141" spans="1:14" ht="15" thickBot="1" x14ac:dyDescent="0.35">
      <c r="A141" s="151"/>
      <c r="B141" s="153" t="s">
        <v>13</v>
      </c>
      <c r="C141" s="153" t="s">
        <v>14</v>
      </c>
      <c r="D141" s="16"/>
      <c r="E141" s="153" t="s">
        <v>14</v>
      </c>
      <c r="F141" s="153" t="s">
        <v>14</v>
      </c>
      <c r="G141" s="17" t="s">
        <v>15</v>
      </c>
      <c r="H141" s="153" t="s">
        <v>16</v>
      </c>
      <c r="I141" s="153" t="s">
        <v>14</v>
      </c>
      <c r="J141" s="153" t="s">
        <v>14</v>
      </c>
      <c r="K141" s="153" t="s">
        <v>14</v>
      </c>
      <c r="L141" s="153" t="s">
        <v>14</v>
      </c>
      <c r="M141" s="153"/>
      <c r="N141" s="14"/>
    </row>
    <row r="142" spans="1:14" x14ac:dyDescent="0.3">
      <c r="A142" s="291">
        <v>1</v>
      </c>
      <c r="B142" s="287" t="s">
        <v>58</v>
      </c>
      <c r="C142" s="299">
        <v>200</v>
      </c>
      <c r="D142" s="20" t="s">
        <v>51</v>
      </c>
      <c r="E142" s="146">
        <v>0.05</v>
      </c>
      <c r="F142" s="146">
        <v>0.05</v>
      </c>
      <c r="G142" s="21">
        <v>82</v>
      </c>
      <c r="H142" s="229">
        <f>E142*G142</f>
        <v>4.1000000000000005</v>
      </c>
      <c r="I142" s="42"/>
      <c r="J142" s="54"/>
      <c r="K142" s="42"/>
      <c r="L142" s="42"/>
      <c r="M142" s="36"/>
      <c r="N142" s="36" t="s">
        <v>17</v>
      </c>
    </row>
    <row r="143" spans="1:14" x14ac:dyDescent="0.3">
      <c r="A143" s="292"/>
      <c r="B143" s="288"/>
      <c r="C143" s="300"/>
      <c r="D143" s="4" t="s">
        <v>19</v>
      </c>
      <c r="E143" s="182">
        <v>0.05</v>
      </c>
      <c r="F143" s="182">
        <v>0.05</v>
      </c>
      <c r="G143" s="2">
        <v>82</v>
      </c>
      <c r="H143" s="2">
        <f t="shared" ref="H143" si="11">E143*G143</f>
        <v>4.1000000000000005</v>
      </c>
      <c r="I143" s="12"/>
      <c r="J143" s="55"/>
      <c r="K143" s="51"/>
      <c r="L143" s="51"/>
      <c r="M143" s="12"/>
      <c r="N143" s="12"/>
    </row>
    <row r="144" spans="1:14" x14ac:dyDescent="0.3">
      <c r="A144" s="292"/>
      <c r="B144" s="288"/>
      <c r="C144" s="300"/>
      <c r="D144" s="4" t="s">
        <v>38</v>
      </c>
      <c r="E144" s="147">
        <v>5.0000000000000001E-3</v>
      </c>
      <c r="F144" s="147">
        <v>5.0000000000000001E-3</v>
      </c>
      <c r="G144" s="2">
        <v>920</v>
      </c>
      <c r="H144" s="230">
        <f t="shared" ref="H144:H150" si="12">E144*G144</f>
        <v>4.6000000000000005</v>
      </c>
      <c r="I144" s="51">
        <v>8.4</v>
      </c>
      <c r="J144" s="55">
        <v>8</v>
      </c>
      <c r="K144" s="51">
        <v>44</v>
      </c>
      <c r="L144" s="51">
        <v>280</v>
      </c>
      <c r="M144" s="12" t="s">
        <v>47</v>
      </c>
      <c r="N144" s="12"/>
    </row>
    <row r="145" spans="1:14" x14ac:dyDescent="0.3">
      <c r="A145" s="317"/>
      <c r="B145" s="318"/>
      <c r="C145" s="319"/>
      <c r="D145" s="4" t="s">
        <v>43</v>
      </c>
      <c r="E145" s="147">
        <v>3.0000000000000001E-3</v>
      </c>
      <c r="F145" s="147">
        <v>3.0000000000000001E-3</v>
      </c>
      <c r="G145" s="2">
        <v>19</v>
      </c>
      <c r="H145" s="2">
        <f t="shared" si="12"/>
        <v>5.7000000000000002E-2</v>
      </c>
      <c r="I145" s="12"/>
      <c r="J145" s="55"/>
      <c r="K145" s="51"/>
      <c r="L145" s="51"/>
      <c r="M145" s="12"/>
      <c r="N145" s="12"/>
    </row>
    <row r="146" spans="1:14" ht="15" thickBot="1" x14ac:dyDescent="0.35">
      <c r="A146" s="150"/>
      <c r="B146" s="141"/>
      <c r="C146" s="152"/>
      <c r="D146" s="18"/>
      <c r="E146" s="152"/>
      <c r="F146" s="152"/>
      <c r="G146" s="19"/>
      <c r="H146" s="47">
        <f t="shared" si="12"/>
        <v>0</v>
      </c>
      <c r="I146" s="51"/>
      <c r="J146" s="55"/>
      <c r="K146" s="51"/>
      <c r="L146" s="51"/>
      <c r="M146" s="12"/>
      <c r="N146" s="12"/>
    </row>
    <row r="147" spans="1:14" ht="27" thickBot="1" x14ac:dyDescent="0.35">
      <c r="A147" s="155">
        <v>2</v>
      </c>
      <c r="B147" s="156" t="s">
        <v>92</v>
      </c>
      <c r="C147" s="156" t="s">
        <v>93</v>
      </c>
      <c r="D147" s="142" t="s">
        <v>23</v>
      </c>
      <c r="E147" s="156">
        <v>0.05</v>
      </c>
      <c r="F147" s="156">
        <v>0.05</v>
      </c>
      <c r="G147" s="98">
        <v>60</v>
      </c>
      <c r="H147" s="229">
        <f t="shared" si="12"/>
        <v>3</v>
      </c>
      <c r="I147" s="194">
        <v>4.45</v>
      </c>
      <c r="J147" s="194">
        <v>1.65</v>
      </c>
      <c r="K147" s="198">
        <v>7.35</v>
      </c>
      <c r="L147" s="194">
        <v>133</v>
      </c>
      <c r="M147" s="90" t="s">
        <v>34</v>
      </c>
      <c r="N147" s="23"/>
    </row>
    <row r="148" spans="1:14" ht="15" thickBot="1" x14ac:dyDescent="0.35">
      <c r="A148" s="277"/>
      <c r="B148" s="278"/>
      <c r="C148" s="278"/>
      <c r="D148" s="231" t="s">
        <v>60</v>
      </c>
      <c r="E148" s="278">
        <v>0.01</v>
      </c>
      <c r="F148" s="278">
        <v>0.01</v>
      </c>
      <c r="G148" s="232">
        <v>670</v>
      </c>
      <c r="H148" s="230">
        <f t="shared" si="12"/>
        <v>6.7</v>
      </c>
      <c r="I148" s="281"/>
      <c r="J148" s="279"/>
      <c r="K148" s="280"/>
      <c r="L148" s="279"/>
      <c r="M148" s="75"/>
      <c r="N148" s="12"/>
    </row>
    <row r="149" spans="1:14" x14ac:dyDescent="0.3">
      <c r="A149" s="320">
        <v>4</v>
      </c>
      <c r="B149" s="321" t="s">
        <v>36</v>
      </c>
      <c r="C149" s="321">
        <v>200</v>
      </c>
      <c r="D149" s="16" t="s">
        <v>35</v>
      </c>
      <c r="E149" s="153">
        <v>1E-3</v>
      </c>
      <c r="F149" s="153">
        <v>1E-3</v>
      </c>
      <c r="G149" s="17">
        <v>820</v>
      </c>
      <c r="H149" s="230">
        <f t="shared" si="12"/>
        <v>0.82000000000000006</v>
      </c>
      <c r="I149" s="35">
        <v>0.2</v>
      </c>
      <c r="J149" s="158">
        <v>0</v>
      </c>
      <c r="K149" s="22">
        <v>14</v>
      </c>
      <c r="L149" s="158">
        <v>56.8</v>
      </c>
      <c r="M149" s="36" t="s">
        <v>57</v>
      </c>
      <c r="N149" s="12"/>
    </row>
    <row r="150" spans="1:14" ht="15" thickBot="1" x14ac:dyDescent="0.35">
      <c r="A150" s="298"/>
      <c r="B150" s="301"/>
      <c r="C150" s="301"/>
      <c r="D150" s="25" t="s">
        <v>33</v>
      </c>
      <c r="E150" s="148">
        <v>1.2999999999999999E-2</v>
      </c>
      <c r="F150" s="148">
        <v>1.2999999999999999E-2</v>
      </c>
      <c r="G150" s="6">
        <v>60</v>
      </c>
      <c r="H150" s="17">
        <f t="shared" si="12"/>
        <v>0.77999999999999992</v>
      </c>
      <c r="I150" s="48"/>
      <c r="J150" s="56"/>
      <c r="K150" s="52"/>
      <c r="L150" s="52"/>
      <c r="M150" s="48"/>
      <c r="N150" s="48"/>
    </row>
    <row r="151" spans="1:14" ht="15" thickBot="1" x14ac:dyDescent="0.35">
      <c r="A151" s="157"/>
      <c r="B151" s="32"/>
      <c r="C151" s="32"/>
      <c r="D151" s="57"/>
      <c r="E151" s="32"/>
      <c r="F151" s="32"/>
      <c r="G151" s="44"/>
      <c r="H151" s="228"/>
      <c r="I151" s="52"/>
      <c r="J151" s="56"/>
      <c r="K151" s="52"/>
      <c r="L151" s="52"/>
      <c r="M151" s="48"/>
      <c r="N151" s="48"/>
    </row>
    <row r="152" spans="1:14" ht="15" thickBot="1" x14ac:dyDescent="0.35">
      <c r="A152" s="313" t="s">
        <v>21</v>
      </c>
      <c r="B152" s="314"/>
      <c r="C152" s="314"/>
      <c r="D152" s="314"/>
      <c r="E152" s="314"/>
      <c r="F152" s="314"/>
      <c r="G152" s="315"/>
      <c r="H152" s="144">
        <f>SUM(H142:H151)</f>
        <v>24.157000000000004</v>
      </c>
      <c r="I152" s="52">
        <f>SUM(I143:I151)</f>
        <v>13.05</v>
      </c>
      <c r="J152" s="56">
        <f>SUM(J142:J151)</f>
        <v>9.65</v>
      </c>
      <c r="K152" s="52">
        <f>SUM(K142:K151)</f>
        <v>65.349999999999994</v>
      </c>
      <c r="L152" s="52">
        <f>SUM(L142:L151)</f>
        <v>469.8</v>
      </c>
      <c r="M152" s="48"/>
      <c r="N152" s="48"/>
    </row>
    <row r="153" spans="1:14" x14ac:dyDescent="0.3">
      <c r="A153" s="9"/>
      <c r="B153" s="9"/>
      <c r="C153" s="9"/>
      <c r="D153" s="9"/>
      <c r="E153" s="9"/>
      <c r="F153" s="9"/>
      <c r="G153" s="9"/>
      <c r="H153" s="170"/>
      <c r="I153" s="11"/>
      <c r="J153" s="11"/>
      <c r="K153" s="11"/>
      <c r="L153" s="11"/>
      <c r="M153" s="11"/>
      <c r="N153" s="11"/>
    </row>
    <row r="154" spans="1:14" x14ac:dyDescent="0.3">
      <c r="A154" s="9"/>
      <c r="B154" s="9"/>
      <c r="C154" s="9"/>
      <c r="D154" s="9"/>
      <c r="E154" s="9"/>
      <c r="F154" s="9"/>
      <c r="G154" s="9"/>
      <c r="H154" s="170"/>
      <c r="I154" s="11"/>
      <c r="J154" s="11"/>
      <c r="K154" s="11"/>
      <c r="L154" s="11"/>
      <c r="M154" s="11"/>
      <c r="N154" s="11"/>
    </row>
    <row r="155" spans="1:14" x14ac:dyDescent="0.3">
      <c r="A155" s="9"/>
      <c r="B155" s="9"/>
      <c r="C155" s="9"/>
      <c r="D155" s="9"/>
      <c r="E155" s="9"/>
      <c r="F155" s="9"/>
      <c r="G155" s="9"/>
      <c r="H155" s="170"/>
      <c r="I155" s="11"/>
      <c r="J155" s="11"/>
      <c r="K155" s="11"/>
      <c r="L155" s="11"/>
      <c r="M155" s="11"/>
      <c r="N155" s="11"/>
    </row>
    <row r="156" spans="1:14" x14ac:dyDescent="0.3">
      <c r="A156" s="9"/>
      <c r="B156" s="9"/>
      <c r="C156" s="9"/>
      <c r="D156" s="9"/>
      <c r="E156" s="9"/>
      <c r="F156" s="9"/>
      <c r="G156" s="9"/>
      <c r="H156" s="170"/>
      <c r="I156" s="11"/>
      <c r="J156" s="11"/>
      <c r="K156" s="11"/>
      <c r="L156" s="11"/>
      <c r="M156" s="11"/>
      <c r="N156" s="11"/>
    </row>
    <row r="157" spans="1:14" x14ac:dyDescent="0.3">
      <c r="A157" s="9"/>
      <c r="B157" s="9"/>
      <c r="C157" s="9"/>
      <c r="D157" s="9"/>
      <c r="E157" s="9"/>
      <c r="F157" s="9"/>
      <c r="G157" s="9"/>
      <c r="H157" s="170"/>
      <c r="I157" s="11"/>
      <c r="J157" s="11"/>
      <c r="K157" s="11"/>
      <c r="L157" s="11"/>
      <c r="M157" s="11"/>
      <c r="N157" s="11"/>
    </row>
    <row r="158" spans="1:14" x14ac:dyDescent="0.3">
      <c r="A158" s="9"/>
      <c r="B158" s="9"/>
      <c r="C158" s="9"/>
      <c r="D158" s="9"/>
      <c r="E158" s="9"/>
      <c r="F158" s="9"/>
      <c r="G158" s="9"/>
      <c r="H158" s="170"/>
      <c r="I158" s="11"/>
      <c r="J158" s="11"/>
      <c r="K158" s="11"/>
      <c r="L158" s="11"/>
      <c r="M158" s="11"/>
      <c r="N158" s="11"/>
    </row>
    <row r="159" spans="1:14" x14ac:dyDescent="0.3">
      <c r="A159" s="9"/>
      <c r="B159" s="9"/>
      <c r="C159" s="9"/>
      <c r="D159" s="9"/>
      <c r="E159" s="9"/>
      <c r="F159" s="9"/>
      <c r="G159" s="9"/>
      <c r="H159" s="170"/>
      <c r="I159" s="11"/>
      <c r="J159" s="11"/>
      <c r="K159" s="11"/>
      <c r="L159" s="11"/>
      <c r="M159" s="11"/>
      <c r="N159" s="11"/>
    </row>
    <row r="160" spans="1:14" x14ac:dyDescent="0.3">
      <c r="A160" s="9"/>
      <c r="B160" s="9"/>
      <c r="C160" s="9"/>
      <c r="D160" s="9"/>
      <c r="E160" s="9"/>
      <c r="F160" s="9"/>
      <c r="G160" s="9"/>
      <c r="H160" s="170"/>
      <c r="I160" s="11"/>
      <c r="J160" s="11"/>
      <c r="K160" s="11"/>
      <c r="L160" s="11"/>
      <c r="M160" s="11"/>
      <c r="N160" s="11"/>
    </row>
    <row r="161" spans="1:14" x14ac:dyDescent="0.3">
      <c r="A161" s="9"/>
      <c r="B161" s="9"/>
      <c r="C161" s="9"/>
      <c r="D161" s="9"/>
      <c r="E161" s="9"/>
      <c r="F161" s="9"/>
      <c r="G161" s="9"/>
      <c r="H161" s="170"/>
      <c r="I161" s="11"/>
      <c r="J161" s="11"/>
      <c r="K161" s="11"/>
      <c r="L161" s="11"/>
      <c r="M161" s="11"/>
      <c r="N161" s="11"/>
    </row>
    <row r="162" spans="1:14" x14ac:dyDescent="0.3">
      <c r="A162" s="9"/>
      <c r="B162" s="9"/>
      <c r="C162" s="9"/>
      <c r="D162" s="9"/>
      <c r="E162" s="9"/>
      <c r="F162" s="9"/>
      <c r="G162" s="9"/>
      <c r="H162" s="170"/>
      <c r="I162" s="11"/>
      <c r="J162" s="11"/>
      <c r="K162" s="11"/>
      <c r="L162" s="11"/>
      <c r="M162" s="11"/>
      <c r="N162" s="11"/>
    </row>
    <row r="163" spans="1:14" x14ac:dyDescent="0.3">
      <c r="A163" s="9"/>
      <c r="B163" s="9"/>
      <c r="C163" s="9"/>
      <c r="D163" s="9"/>
      <c r="E163" s="9"/>
      <c r="F163" s="9"/>
      <c r="G163" s="9"/>
      <c r="H163" s="170"/>
      <c r="I163" s="11"/>
      <c r="J163" s="11"/>
      <c r="K163" s="11"/>
      <c r="L163" s="11"/>
      <c r="M163" s="11"/>
      <c r="N163" s="11"/>
    </row>
    <row r="164" spans="1:14" x14ac:dyDescent="0.3">
      <c r="A164" s="9"/>
      <c r="B164" s="9"/>
      <c r="C164" s="9"/>
      <c r="D164" s="9"/>
      <c r="E164" s="9"/>
      <c r="F164" s="9"/>
      <c r="G164" s="9"/>
      <c r="H164" s="170"/>
      <c r="I164" s="11"/>
      <c r="J164" s="11"/>
      <c r="K164" s="11"/>
      <c r="L164" s="11"/>
      <c r="M164" s="11"/>
      <c r="N164" s="11"/>
    </row>
    <row r="165" spans="1:14" x14ac:dyDescent="0.3">
      <c r="A165" s="9"/>
      <c r="B165" s="9"/>
      <c r="C165" s="9"/>
      <c r="D165" s="9"/>
      <c r="E165" s="9"/>
      <c r="F165" s="9"/>
      <c r="G165" s="9"/>
      <c r="H165" s="170"/>
      <c r="I165" s="11"/>
      <c r="J165" s="11"/>
      <c r="K165" s="11"/>
      <c r="L165" s="11"/>
      <c r="M165" s="11"/>
      <c r="N165" s="11"/>
    </row>
    <row r="166" spans="1:14" x14ac:dyDescent="0.3">
      <c r="A166" s="9"/>
      <c r="B166" s="9"/>
      <c r="C166" s="9"/>
      <c r="D166" s="9"/>
      <c r="E166" s="9"/>
      <c r="F166" s="9"/>
      <c r="G166" s="9"/>
      <c r="H166" s="170"/>
      <c r="I166" s="11"/>
      <c r="J166" s="11"/>
      <c r="K166" s="11"/>
      <c r="L166" s="11"/>
      <c r="M166" s="11"/>
      <c r="N166" s="11"/>
    </row>
    <row r="167" spans="1:14" x14ac:dyDescent="0.3">
      <c r="A167" s="9"/>
      <c r="B167" s="9"/>
      <c r="C167" s="9"/>
      <c r="D167" s="9"/>
      <c r="E167" s="9"/>
      <c r="F167" s="9"/>
      <c r="G167" s="9"/>
      <c r="H167" s="170"/>
      <c r="I167" s="11"/>
      <c r="J167" s="11"/>
      <c r="K167" s="11"/>
      <c r="L167" s="11"/>
      <c r="M167" s="11"/>
      <c r="N167" s="11"/>
    </row>
    <row r="168" spans="1:14" x14ac:dyDescent="0.3">
      <c r="A168" s="9"/>
      <c r="B168" s="9"/>
      <c r="C168" s="9"/>
      <c r="D168" s="9"/>
      <c r="E168" s="9"/>
      <c r="F168" s="9"/>
      <c r="G168" s="9"/>
      <c r="H168" s="170"/>
      <c r="I168" s="11"/>
      <c r="J168" s="11"/>
      <c r="K168" s="11"/>
      <c r="L168" s="11"/>
      <c r="M168" s="11"/>
      <c r="N168" s="11"/>
    </row>
    <row r="169" spans="1:14" x14ac:dyDescent="0.3">
      <c r="A169" s="9"/>
      <c r="B169" s="9"/>
      <c r="C169" s="9"/>
      <c r="D169" s="9"/>
      <c r="E169" s="9"/>
      <c r="F169" s="9"/>
      <c r="G169" s="9"/>
      <c r="H169" s="170"/>
      <c r="I169" s="11"/>
      <c r="J169" s="11"/>
      <c r="K169" s="11"/>
      <c r="L169" s="11"/>
      <c r="M169" s="11"/>
      <c r="N169" s="11"/>
    </row>
    <row r="170" spans="1:14" x14ac:dyDescent="0.3">
      <c r="A170" s="9"/>
      <c r="B170" s="9"/>
      <c r="C170" s="9"/>
      <c r="D170" s="9"/>
      <c r="E170" s="9"/>
      <c r="F170" s="9"/>
      <c r="G170" s="9"/>
      <c r="H170" s="170"/>
      <c r="I170" s="11"/>
      <c r="J170" s="11"/>
      <c r="K170" s="11"/>
      <c r="L170" s="11"/>
      <c r="M170" s="11"/>
      <c r="N170" s="11"/>
    </row>
    <row r="171" spans="1:14" x14ac:dyDescent="0.3">
      <c r="A171" s="9"/>
      <c r="B171" s="9"/>
      <c r="C171" s="9"/>
      <c r="D171" s="9"/>
      <c r="E171" s="9"/>
      <c r="F171" s="9"/>
      <c r="G171" s="9"/>
      <c r="H171" s="170"/>
      <c r="I171" s="11"/>
      <c r="J171" s="11"/>
      <c r="K171" s="11"/>
      <c r="L171" s="11"/>
      <c r="M171" s="11"/>
      <c r="N171" s="11"/>
    </row>
    <row r="172" spans="1:14" x14ac:dyDescent="0.3">
      <c r="A172" s="9"/>
      <c r="B172" s="9"/>
      <c r="C172" s="9"/>
      <c r="D172" s="9"/>
      <c r="E172" s="9"/>
      <c r="F172" s="9"/>
      <c r="G172" s="9"/>
      <c r="H172" s="170"/>
      <c r="I172" s="11"/>
      <c r="J172" s="11"/>
      <c r="K172" s="11"/>
      <c r="L172" s="11"/>
      <c r="M172" s="11"/>
      <c r="N172" s="11"/>
    </row>
    <row r="173" spans="1:14" x14ac:dyDescent="0.3">
      <c r="H173"/>
    </row>
    <row r="174" spans="1:14" x14ac:dyDescent="0.3">
      <c r="H174"/>
    </row>
    <row r="175" spans="1:14" x14ac:dyDescent="0.3">
      <c r="H175"/>
    </row>
    <row r="176" spans="1:14" ht="15" thickBot="1" x14ac:dyDescent="0.35">
      <c r="H176"/>
    </row>
    <row r="177" spans="1:14" ht="15" customHeight="1" x14ac:dyDescent="0.3">
      <c r="A177" s="302" t="s">
        <v>73</v>
      </c>
      <c r="B177" s="303"/>
      <c r="C177" s="303"/>
      <c r="D177" s="303"/>
      <c r="E177" s="303"/>
      <c r="F177" s="303"/>
      <c r="G177" s="303"/>
      <c r="H177" s="303"/>
      <c r="I177" s="303"/>
      <c r="J177" s="303"/>
      <c r="K177" s="303"/>
      <c r="L177" s="303"/>
      <c r="M177" s="303"/>
      <c r="N177" s="304"/>
    </row>
    <row r="178" spans="1:14" ht="26.4" x14ac:dyDescent="0.3">
      <c r="A178" s="145" t="s">
        <v>0</v>
      </c>
      <c r="B178" s="147"/>
      <c r="C178" s="147" t="s">
        <v>1</v>
      </c>
      <c r="D178" s="4" t="s">
        <v>2</v>
      </c>
      <c r="E178" s="147" t="s">
        <v>3</v>
      </c>
      <c r="F178" s="147" t="s">
        <v>4</v>
      </c>
      <c r="G178" s="2" t="s">
        <v>5</v>
      </c>
      <c r="H178" s="147" t="s">
        <v>6</v>
      </c>
      <c r="I178" s="147" t="s">
        <v>7</v>
      </c>
      <c r="J178" s="149" t="s">
        <v>8</v>
      </c>
      <c r="K178" s="147" t="s">
        <v>9</v>
      </c>
      <c r="L178" s="147" t="s">
        <v>10</v>
      </c>
      <c r="M178" s="147" t="s">
        <v>11</v>
      </c>
      <c r="N178" s="154" t="s">
        <v>12</v>
      </c>
    </row>
    <row r="179" spans="1:14" ht="15" thickBot="1" x14ac:dyDescent="0.35">
      <c r="A179" s="151"/>
      <c r="B179" s="153" t="s">
        <v>13</v>
      </c>
      <c r="C179" s="153" t="s">
        <v>14</v>
      </c>
      <c r="D179" s="16"/>
      <c r="E179" s="153" t="s">
        <v>14</v>
      </c>
      <c r="F179" s="153" t="s">
        <v>14</v>
      </c>
      <c r="G179" s="17" t="s">
        <v>15</v>
      </c>
      <c r="H179" s="153" t="s">
        <v>16</v>
      </c>
      <c r="I179" s="153" t="s">
        <v>14</v>
      </c>
      <c r="J179" s="153" t="s">
        <v>14</v>
      </c>
      <c r="K179" s="153" t="s">
        <v>14</v>
      </c>
      <c r="L179" s="153" t="s">
        <v>14</v>
      </c>
      <c r="M179" s="153"/>
      <c r="N179" s="14"/>
    </row>
    <row r="180" spans="1:14" ht="18" customHeight="1" thickBot="1" x14ac:dyDescent="0.35">
      <c r="A180" s="285">
        <v>1</v>
      </c>
      <c r="B180" s="287" t="s">
        <v>63</v>
      </c>
      <c r="C180" s="299">
        <v>240</v>
      </c>
      <c r="D180" s="20" t="s">
        <v>44</v>
      </c>
      <c r="E180" s="146">
        <v>0.06</v>
      </c>
      <c r="F180" s="146">
        <v>0.06</v>
      </c>
      <c r="G180" s="21">
        <v>60</v>
      </c>
      <c r="H180" s="229">
        <f>G180*E180</f>
        <v>3.5999999999999996</v>
      </c>
      <c r="I180" s="158">
        <v>5.34</v>
      </c>
      <c r="J180" s="158">
        <v>1.98</v>
      </c>
      <c r="K180" s="158">
        <v>28.02</v>
      </c>
      <c r="L180" s="158">
        <v>159.6</v>
      </c>
      <c r="M180" s="158" t="s">
        <v>55</v>
      </c>
      <c r="N180" s="36" t="s">
        <v>56</v>
      </c>
    </row>
    <row r="181" spans="1:14" ht="18" customHeight="1" x14ac:dyDescent="0.3">
      <c r="A181" s="286"/>
      <c r="B181" s="288"/>
      <c r="C181" s="300"/>
      <c r="D181" s="18" t="s">
        <v>33</v>
      </c>
      <c r="E181" s="268">
        <v>0.01</v>
      </c>
      <c r="F181" s="268">
        <v>0.01</v>
      </c>
      <c r="G181" s="19">
        <v>60</v>
      </c>
      <c r="H181" s="229">
        <f>G181*E181</f>
        <v>0.6</v>
      </c>
      <c r="I181" s="265"/>
      <c r="J181" s="265"/>
      <c r="K181" s="24"/>
      <c r="L181" s="265"/>
      <c r="M181" s="265"/>
      <c r="N181" s="24"/>
    </row>
    <row r="182" spans="1:14" ht="18" customHeight="1" x14ac:dyDescent="0.3">
      <c r="A182" s="286"/>
      <c r="B182" s="288"/>
      <c r="C182" s="300"/>
      <c r="D182" s="18" t="s">
        <v>19</v>
      </c>
      <c r="E182" s="268">
        <v>0.12</v>
      </c>
      <c r="F182" s="268">
        <v>0.12</v>
      </c>
      <c r="G182" s="19">
        <v>82</v>
      </c>
      <c r="H182" s="230">
        <f>F182*G182</f>
        <v>9.84</v>
      </c>
      <c r="I182" s="265"/>
      <c r="J182" s="265"/>
      <c r="K182" s="24"/>
      <c r="L182" s="265"/>
      <c r="M182" s="265"/>
      <c r="N182" s="24"/>
    </row>
    <row r="183" spans="1:14" ht="16.5" customHeight="1" x14ac:dyDescent="0.3">
      <c r="A183" s="286"/>
      <c r="B183" s="288"/>
      <c r="C183" s="300"/>
      <c r="D183" s="4" t="s">
        <v>38</v>
      </c>
      <c r="E183" s="147">
        <v>5.0000000000000001E-3</v>
      </c>
      <c r="F183" s="147">
        <v>5.0000000000000001E-3</v>
      </c>
      <c r="G183" s="2">
        <v>920</v>
      </c>
      <c r="H183" s="2">
        <f t="shared" ref="H183:H185" si="13">G183*E183</f>
        <v>4.6000000000000005</v>
      </c>
      <c r="I183" s="51">
        <v>0.1</v>
      </c>
      <c r="J183" s="51">
        <v>8.6999999999999993</v>
      </c>
      <c r="K183" s="12">
        <v>0.156</v>
      </c>
      <c r="L183" s="51">
        <v>79.2</v>
      </c>
      <c r="M183" s="159"/>
      <c r="N183" s="24"/>
    </row>
    <row r="184" spans="1:14" ht="15" thickBot="1" x14ac:dyDescent="0.35">
      <c r="A184" s="286"/>
      <c r="B184" s="288"/>
      <c r="C184" s="300"/>
      <c r="D184" s="4" t="s">
        <v>60</v>
      </c>
      <c r="E184" s="147">
        <v>1.4999999999999999E-2</v>
      </c>
      <c r="F184" s="147">
        <v>1.4999999999999999E-2</v>
      </c>
      <c r="G184" s="2">
        <v>670</v>
      </c>
      <c r="H184" s="47">
        <f t="shared" si="13"/>
        <v>10.049999999999999</v>
      </c>
      <c r="I184" s="159">
        <v>3</v>
      </c>
      <c r="J184" s="159">
        <v>2.0499999999999998</v>
      </c>
      <c r="K184" s="159">
        <v>0</v>
      </c>
      <c r="L184" s="159">
        <v>30.48</v>
      </c>
      <c r="M184" s="159"/>
      <c r="N184" s="24"/>
    </row>
    <row r="185" spans="1:14" ht="27" thickBot="1" x14ac:dyDescent="0.35">
      <c r="A185" s="163">
        <v>2</v>
      </c>
      <c r="B185" s="29" t="s">
        <v>98</v>
      </c>
      <c r="C185" s="7" t="s">
        <v>97</v>
      </c>
      <c r="D185" s="187" t="s">
        <v>23</v>
      </c>
      <c r="E185" s="29">
        <v>0.05</v>
      </c>
      <c r="F185" s="29">
        <v>0.05</v>
      </c>
      <c r="G185" s="31">
        <v>60</v>
      </c>
      <c r="H185" s="33">
        <f t="shared" si="13"/>
        <v>3</v>
      </c>
      <c r="I185" s="42"/>
      <c r="J185" s="42"/>
      <c r="K185" s="23"/>
      <c r="L185" s="42"/>
      <c r="M185" s="158"/>
      <c r="N185" s="36"/>
    </row>
    <row r="186" spans="1:14" ht="15" customHeight="1" x14ac:dyDescent="0.3">
      <c r="A186" s="285">
        <v>3</v>
      </c>
      <c r="B186" s="299" t="s">
        <v>36</v>
      </c>
      <c r="C186" s="299" t="s">
        <v>24</v>
      </c>
      <c r="D186" s="20" t="s">
        <v>35</v>
      </c>
      <c r="E186" s="146">
        <v>2E-3</v>
      </c>
      <c r="F186" s="146">
        <v>2E-3</v>
      </c>
      <c r="G186" s="21">
        <v>820</v>
      </c>
      <c r="H186" s="33">
        <f t="shared" ref="H186:H187" si="14">G186*E186</f>
        <v>1.6400000000000001</v>
      </c>
      <c r="I186" s="198">
        <v>0.2</v>
      </c>
      <c r="J186" s="194">
        <v>0</v>
      </c>
      <c r="K186" s="196">
        <v>14</v>
      </c>
      <c r="L186" s="194">
        <v>56.8</v>
      </c>
      <c r="M186" s="36" t="s">
        <v>57</v>
      </c>
      <c r="N186" s="36"/>
    </row>
    <row r="187" spans="1:14" ht="15" thickBot="1" x14ac:dyDescent="0.35">
      <c r="A187" s="327"/>
      <c r="B187" s="301"/>
      <c r="C187" s="301"/>
      <c r="D187" s="25" t="s">
        <v>33</v>
      </c>
      <c r="E187" s="148">
        <v>0.01</v>
      </c>
      <c r="F187" s="148">
        <v>0.01</v>
      </c>
      <c r="G187" s="6">
        <v>60</v>
      </c>
      <c r="H187" s="34">
        <f t="shared" si="14"/>
        <v>0.6</v>
      </c>
      <c r="I187" s="38"/>
      <c r="J187" s="160"/>
      <c r="K187" s="26"/>
      <c r="L187" s="160"/>
      <c r="M187" s="27"/>
      <c r="N187" s="27"/>
    </row>
    <row r="188" spans="1:14" ht="15" thickBot="1" x14ac:dyDescent="0.35">
      <c r="A188" s="163"/>
      <c r="B188" s="164"/>
      <c r="C188" s="164"/>
      <c r="D188" s="66"/>
      <c r="E188" s="164"/>
      <c r="F188" s="164"/>
      <c r="G188" s="67"/>
      <c r="H188" s="68"/>
      <c r="I188" s="106"/>
      <c r="J188" s="106"/>
      <c r="K188" s="106"/>
      <c r="L188" s="106"/>
      <c r="M188" s="106"/>
      <c r="N188" s="107"/>
    </row>
    <row r="189" spans="1:14" ht="15.75" customHeight="1" thickBot="1" x14ac:dyDescent="0.35">
      <c r="A189" s="313" t="s">
        <v>21</v>
      </c>
      <c r="B189" s="314"/>
      <c r="C189" s="314"/>
      <c r="D189" s="314"/>
      <c r="E189" s="314"/>
      <c r="F189" s="314"/>
      <c r="G189" s="315"/>
      <c r="H189" s="143">
        <f>SUM(H180:H188)</f>
        <v>33.93</v>
      </c>
      <c r="I189" s="160">
        <f>SUM(I180:I188)</f>
        <v>8.6399999999999988</v>
      </c>
      <c r="J189" s="160">
        <f>SUM(J180:J188)</f>
        <v>12.73</v>
      </c>
      <c r="K189" s="160">
        <f>SUM(K180:K188)</f>
        <v>42.176000000000002</v>
      </c>
      <c r="L189" s="160">
        <f>SUM(L180:L188)</f>
        <v>326.08000000000004</v>
      </c>
      <c r="M189" s="160"/>
      <c r="N189" s="27"/>
    </row>
    <row r="191" spans="1:14" x14ac:dyDescent="0.3">
      <c r="G191" s="3" t="s">
        <v>70</v>
      </c>
      <c r="H191" s="3">
        <f>H189+H152+H122+H84+H51+H20</f>
        <v>178.29100000000003</v>
      </c>
      <c r="I191" s="264">
        <f>H191/6</f>
        <v>29.715166666666672</v>
      </c>
      <c r="J191" t="s">
        <v>78</v>
      </c>
      <c r="L191">
        <f>L20+L51+L84+L122+L152+L189</f>
        <v>2678.0699999999997</v>
      </c>
      <c r="M191">
        <f>L191/6</f>
        <v>446.34499999999997</v>
      </c>
      <c r="N191" t="s">
        <v>80</v>
      </c>
    </row>
    <row r="193" spans="1:14" x14ac:dyDescent="0.3">
      <c r="H193" s="3"/>
      <c r="I193" s="193"/>
    </row>
    <row r="194" spans="1:14" ht="1.5" customHeight="1" x14ac:dyDescent="0.3"/>
    <row r="195" spans="1:14" ht="15" hidden="1" thickBot="1" x14ac:dyDescent="0.35"/>
    <row r="196" spans="1:14" ht="13.5" hidden="1" customHeight="1" thickBot="1" x14ac:dyDescent="0.35"/>
    <row r="197" spans="1:14" ht="15" hidden="1" thickBot="1" x14ac:dyDescent="0.35"/>
    <row r="198" spans="1:14" ht="4.5" hidden="1" customHeight="1" thickBot="1" x14ac:dyDescent="0.35"/>
    <row r="199" spans="1:14" ht="15" hidden="1" thickBot="1" x14ac:dyDescent="0.35"/>
    <row r="200" spans="1:14" ht="15" hidden="1" thickBot="1" x14ac:dyDescent="0.35"/>
    <row r="201" spans="1:14" x14ac:dyDescent="0.3">
      <c r="A201" s="9"/>
      <c r="B201" s="9"/>
      <c r="C201" s="9"/>
      <c r="D201" s="9"/>
      <c r="E201" s="9"/>
      <c r="F201" s="9"/>
      <c r="G201" s="9"/>
      <c r="H201" s="10"/>
      <c r="I201" s="11"/>
      <c r="J201" s="11"/>
      <c r="K201" s="11"/>
      <c r="L201" s="11"/>
      <c r="M201" s="11"/>
      <c r="N201" s="11"/>
    </row>
    <row r="202" spans="1:14" ht="15.6" x14ac:dyDescent="0.3">
      <c r="A202" s="9"/>
      <c r="B202" s="9"/>
      <c r="C202" s="9"/>
      <c r="D202" s="9"/>
      <c r="E202" s="188"/>
      <c r="F202" s="9"/>
      <c r="G202" s="9"/>
      <c r="H202" s="10"/>
      <c r="I202" s="11"/>
      <c r="J202" s="11"/>
      <c r="K202" s="11"/>
      <c r="L202" s="11"/>
      <c r="M202" s="11"/>
      <c r="N202" s="11"/>
    </row>
    <row r="203" spans="1:14" x14ac:dyDescent="0.3">
      <c r="A203" s="9"/>
      <c r="B203" s="9"/>
      <c r="C203" s="9"/>
      <c r="D203" s="9"/>
      <c r="E203" s="9"/>
      <c r="F203" s="9"/>
      <c r="G203" s="9"/>
      <c r="H203" s="10"/>
      <c r="I203" s="11"/>
      <c r="J203" s="11"/>
      <c r="K203" s="11"/>
      <c r="L203" s="11"/>
      <c r="M203" s="11"/>
      <c r="N203" s="11"/>
    </row>
    <row r="204" spans="1:14" x14ac:dyDescent="0.3">
      <c r="A204" s="9"/>
      <c r="B204" s="9"/>
      <c r="C204" s="9"/>
      <c r="D204" s="9"/>
      <c r="E204" s="9"/>
      <c r="F204" s="9"/>
      <c r="G204" s="9"/>
      <c r="H204" s="10"/>
      <c r="I204" s="11"/>
      <c r="J204" s="11"/>
      <c r="K204" s="11"/>
      <c r="L204" s="11"/>
      <c r="M204" s="11"/>
      <c r="N204" s="11"/>
    </row>
    <row r="205" spans="1:14" x14ac:dyDescent="0.3">
      <c r="A205" s="9"/>
      <c r="B205" s="9"/>
      <c r="C205" s="9"/>
      <c r="D205" s="9"/>
      <c r="E205" s="9"/>
      <c r="F205" s="9"/>
      <c r="G205" s="9"/>
      <c r="H205" s="10"/>
      <c r="I205" s="11"/>
      <c r="J205" s="11"/>
      <c r="K205" s="11"/>
      <c r="L205" s="11"/>
      <c r="M205" s="11"/>
      <c r="N205" s="11"/>
    </row>
    <row r="206" spans="1:14" x14ac:dyDescent="0.3">
      <c r="A206" s="9"/>
      <c r="B206" s="9"/>
      <c r="C206" s="9"/>
      <c r="D206" s="9"/>
      <c r="E206" s="9"/>
      <c r="F206" s="9"/>
      <c r="G206" s="9"/>
      <c r="H206" s="10"/>
      <c r="I206" s="11"/>
      <c r="J206" s="11"/>
      <c r="K206" s="11"/>
      <c r="L206" s="11"/>
      <c r="M206" s="11"/>
      <c r="N206" s="11"/>
    </row>
    <row r="207" spans="1:14" x14ac:dyDescent="0.3">
      <c r="A207" s="9"/>
      <c r="B207" s="9"/>
      <c r="C207" s="9"/>
      <c r="D207" s="9"/>
      <c r="E207" s="9"/>
      <c r="F207" s="9"/>
      <c r="G207" s="9"/>
      <c r="H207" s="10"/>
      <c r="I207" s="11"/>
      <c r="J207" s="11"/>
      <c r="K207" s="11"/>
      <c r="L207" s="11"/>
      <c r="M207" s="11"/>
      <c r="N207" s="11"/>
    </row>
    <row r="208" spans="1:14" x14ac:dyDescent="0.3">
      <c r="A208" s="9"/>
      <c r="B208" s="9"/>
      <c r="C208" s="9"/>
      <c r="D208" s="9"/>
      <c r="E208" s="9"/>
      <c r="F208" s="9"/>
      <c r="G208" s="9"/>
      <c r="H208" s="10"/>
      <c r="I208" s="11"/>
      <c r="J208" s="11"/>
      <c r="K208" s="11"/>
      <c r="L208" s="11"/>
      <c r="M208" s="11"/>
      <c r="N208" s="11"/>
    </row>
    <row r="209" spans="1:14" x14ac:dyDescent="0.3">
      <c r="A209"/>
      <c r="B209"/>
      <c r="C209"/>
      <c r="D209"/>
      <c r="E209"/>
      <c r="F209"/>
      <c r="G209"/>
      <c r="H209"/>
    </row>
    <row r="210" spans="1:14" x14ac:dyDescent="0.3">
      <c r="A210"/>
      <c r="B210"/>
      <c r="C210"/>
      <c r="D210"/>
      <c r="E210"/>
      <c r="F210"/>
      <c r="G210"/>
      <c r="H210"/>
    </row>
    <row r="211" spans="1:14" x14ac:dyDescent="0.3">
      <c r="A211"/>
      <c r="B211"/>
      <c r="C211"/>
      <c r="D211"/>
      <c r="E211"/>
      <c r="F211"/>
      <c r="G211"/>
      <c r="H211"/>
    </row>
    <row r="212" spans="1:14" ht="17.25" customHeight="1" x14ac:dyDescent="0.3">
      <c r="A212"/>
      <c r="B212"/>
      <c r="C212"/>
      <c r="D212"/>
      <c r="E212"/>
      <c r="F212"/>
      <c r="G212"/>
      <c r="H212"/>
    </row>
    <row r="213" spans="1:14" ht="19.5" customHeight="1" x14ac:dyDescent="0.3">
      <c r="A213" s="9"/>
      <c r="B213" s="9"/>
      <c r="C213" s="9"/>
      <c r="D213" s="9"/>
      <c r="E213" s="9"/>
      <c r="F213" s="9"/>
      <c r="G213" s="9"/>
      <c r="H213" s="10"/>
      <c r="I213" s="11"/>
      <c r="J213" s="11"/>
      <c r="K213" s="11"/>
      <c r="L213" s="11"/>
      <c r="M213" s="11"/>
      <c r="N213" s="11"/>
    </row>
    <row r="214" spans="1:14" ht="38.25" customHeight="1" x14ac:dyDescent="0.3"/>
    <row r="215" spans="1:14" ht="3.75" customHeight="1" x14ac:dyDescent="0.3"/>
    <row r="216" spans="1:14" ht="15" hidden="1" thickBot="1" x14ac:dyDescent="0.35"/>
    <row r="217" spans="1:14" ht="15" hidden="1" thickBot="1" x14ac:dyDescent="0.35"/>
  </sheetData>
  <mergeCells count="61">
    <mergeCell ref="A189:G189"/>
    <mergeCell ref="A105:N105"/>
    <mergeCell ref="A108:A113"/>
    <mergeCell ref="B108:B113"/>
    <mergeCell ref="C108:C113"/>
    <mergeCell ref="A114:A116"/>
    <mergeCell ref="B114:B116"/>
    <mergeCell ref="C114:C116"/>
    <mergeCell ref="A119:A121"/>
    <mergeCell ref="B119:B121"/>
    <mergeCell ref="C119:C121"/>
    <mergeCell ref="A122:G122"/>
    <mergeCell ref="C180:C184"/>
    <mergeCell ref="A139:N139"/>
    <mergeCell ref="A186:A187"/>
    <mergeCell ref="B186:B187"/>
    <mergeCell ref="C186:C187"/>
    <mergeCell ref="A82:A83"/>
    <mergeCell ref="B82:B83"/>
    <mergeCell ref="C82:C83"/>
    <mergeCell ref="A84:G84"/>
    <mergeCell ref="A177:N177"/>
    <mergeCell ref="A152:G152"/>
    <mergeCell ref="A142:A145"/>
    <mergeCell ref="B142:B145"/>
    <mergeCell ref="C142:C145"/>
    <mergeCell ref="A149:A150"/>
    <mergeCell ref="B149:B150"/>
    <mergeCell ref="C149:C150"/>
    <mergeCell ref="A73:A78"/>
    <mergeCell ref="B73:B78"/>
    <mergeCell ref="C73:C78"/>
    <mergeCell ref="A79:A81"/>
    <mergeCell ref="B79:B81"/>
    <mergeCell ref="C79:C81"/>
    <mergeCell ref="A48:A50"/>
    <mergeCell ref="B48:B50"/>
    <mergeCell ref="C48:C50"/>
    <mergeCell ref="A51:G51"/>
    <mergeCell ref="A70:N70"/>
    <mergeCell ref="A7:N7"/>
    <mergeCell ref="A8:N8"/>
    <mergeCell ref="A11:A14"/>
    <mergeCell ref="B11:B14"/>
    <mergeCell ref="C11:C14"/>
    <mergeCell ref="A20:G20"/>
    <mergeCell ref="A180:A184"/>
    <mergeCell ref="B180:B184"/>
    <mergeCell ref="A15:A16"/>
    <mergeCell ref="B15:B16"/>
    <mergeCell ref="C15:C16"/>
    <mergeCell ref="A17:A19"/>
    <mergeCell ref="B17:B19"/>
    <mergeCell ref="C17:C19"/>
    <mergeCell ref="A35:N35"/>
    <mergeCell ref="A38:A43"/>
    <mergeCell ref="B38:B43"/>
    <mergeCell ref="C38:C43"/>
    <mergeCell ref="A44:A46"/>
    <mergeCell ref="B44:B46"/>
    <mergeCell ref="C44:C46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77"/>
  <sheetViews>
    <sheetView tabSelected="1" topLeftCell="A154" zoomScale="90" zoomScaleNormal="90" workbookViewId="0">
      <selection activeCell="Q171" sqref="Q171"/>
    </sheetView>
  </sheetViews>
  <sheetFormatPr defaultRowHeight="14.4" x14ac:dyDescent="0.3"/>
  <cols>
    <col min="1" max="1" width="4.88671875" style="1" customWidth="1"/>
    <col min="2" max="2" width="16" style="1" customWidth="1"/>
    <col min="3" max="3" width="10.109375" style="1" customWidth="1"/>
    <col min="4" max="4" width="13.6640625" style="5" customWidth="1"/>
    <col min="5" max="5" width="8.88671875" style="1" customWidth="1"/>
    <col min="6" max="6" width="8.33203125" style="1" customWidth="1"/>
    <col min="7" max="7" width="10" style="3" customWidth="1"/>
    <col min="8" max="8" width="9.109375" style="1"/>
    <col min="9" max="10" width="8.44140625" customWidth="1"/>
    <col min="11" max="11" width="8.33203125" customWidth="1"/>
    <col min="12" max="12" width="8" customWidth="1"/>
    <col min="14" max="14" width="12.109375" customWidth="1"/>
  </cols>
  <sheetData>
    <row r="4" spans="1:14" ht="5.25" customHeight="1" thickBot="1" x14ac:dyDescent="0.35"/>
    <row r="5" spans="1:14" ht="27.75" customHeight="1" x14ac:dyDescent="0.3">
      <c r="A5" s="344" t="s">
        <v>84</v>
      </c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6"/>
    </row>
    <row r="6" spans="1:14" x14ac:dyDescent="0.3">
      <c r="A6" s="347" t="s">
        <v>22</v>
      </c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9"/>
    </row>
    <row r="7" spans="1:14" ht="54" customHeight="1" x14ac:dyDescent="0.3">
      <c r="A7" s="123" t="s">
        <v>0</v>
      </c>
      <c r="B7" s="125"/>
      <c r="C7" s="125" t="s">
        <v>1</v>
      </c>
      <c r="D7" s="4" t="s">
        <v>2</v>
      </c>
      <c r="E7" s="125" t="s">
        <v>3</v>
      </c>
      <c r="F7" s="125" t="s">
        <v>4</v>
      </c>
      <c r="G7" s="2" t="s">
        <v>5</v>
      </c>
      <c r="H7" s="125" t="s">
        <v>6</v>
      </c>
      <c r="I7" s="125" t="s">
        <v>7</v>
      </c>
      <c r="J7" s="126" t="s">
        <v>8</v>
      </c>
      <c r="K7" s="125" t="s">
        <v>9</v>
      </c>
      <c r="L7" s="125" t="s">
        <v>10</v>
      </c>
      <c r="M7" s="125" t="s">
        <v>11</v>
      </c>
      <c r="N7" s="131" t="s">
        <v>12</v>
      </c>
    </row>
    <row r="8" spans="1:14" ht="15" thickBot="1" x14ac:dyDescent="0.35">
      <c r="A8" s="128"/>
      <c r="B8" s="130" t="s">
        <v>13</v>
      </c>
      <c r="C8" s="125" t="s">
        <v>14</v>
      </c>
      <c r="D8" s="4"/>
      <c r="E8" s="130" t="s">
        <v>14</v>
      </c>
      <c r="F8" s="130" t="s">
        <v>14</v>
      </c>
      <c r="G8" s="17" t="s">
        <v>15</v>
      </c>
      <c r="H8" s="130" t="s">
        <v>16</v>
      </c>
      <c r="I8" s="130" t="s">
        <v>14</v>
      </c>
      <c r="J8" s="130" t="s">
        <v>14</v>
      </c>
      <c r="K8" s="130" t="s">
        <v>14</v>
      </c>
      <c r="L8" s="130" t="s">
        <v>14</v>
      </c>
      <c r="M8" s="130"/>
      <c r="N8" s="7"/>
    </row>
    <row r="9" spans="1:14" x14ac:dyDescent="0.3">
      <c r="A9" s="330">
        <v>1</v>
      </c>
      <c r="B9" s="340" t="s">
        <v>75</v>
      </c>
      <c r="C9" s="350">
        <v>250</v>
      </c>
      <c r="D9" s="101" t="s">
        <v>41</v>
      </c>
      <c r="E9" s="208">
        <v>0.02</v>
      </c>
      <c r="F9" s="209">
        <v>0.02</v>
      </c>
      <c r="G9" s="103">
        <v>46</v>
      </c>
      <c r="H9" s="95">
        <f>G9*E9</f>
        <v>0.92</v>
      </c>
      <c r="I9" s="134"/>
      <c r="J9" s="134"/>
      <c r="K9" s="35"/>
      <c r="L9" s="134"/>
      <c r="M9" s="22"/>
      <c r="N9" s="135" t="s">
        <v>17</v>
      </c>
    </row>
    <row r="10" spans="1:14" x14ac:dyDescent="0.3">
      <c r="A10" s="329"/>
      <c r="B10" s="341"/>
      <c r="C10" s="334"/>
      <c r="D10" s="70" t="s">
        <v>19</v>
      </c>
      <c r="E10" s="210">
        <v>0.08</v>
      </c>
      <c r="F10" s="211">
        <v>0.08</v>
      </c>
      <c r="G10" s="104">
        <v>82</v>
      </c>
      <c r="H10" s="94">
        <f t="shared" ref="H10:H11" si="0">G10*E10</f>
        <v>6.5600000000000005</v>
      </c>
      <c r="I10" s="135"/>
      <c r="J10" s="135"/>
      <c r="K10" s="37"/>
      <c r="L10" s="135"/>
      <c r="M10" s="15"/>
      <c r="N10" s="135"/>
    </row>
    <row r="11" spans="1:14" x14ac:dyDescent="0.3">
      <c r="A11" s="329"/>
      <c r="B11" s="341"/>
      <c r="C11" s="334"/>
      <c r="D11" s="70" t="s">
        <v>38</v>
      </c>
      <c r="E11" s="210">
        <v>3.0000000000000001E-3</v>
      </c>
      <c r="F11" s="211">
        <v>3.0000000000000001E-3</v>
      </c>
      <c r="G11" s="104">
        <v>920</v>
      </c>
      <c r="H11" s="94">
        <f t="shared" si="0"/>
        <v>2.7600000000000002</v>
      </c>
      <c r="I11" s="135"/>
      <c r="J11" s="135"/>
      <c r="K11" s="37"/>
      <c r="L11" s="135"/>
      <c r="M11" s="15"/>
      <c r="N11" s="135"/>
    </row>
    <row r="12" spans="1:14" x14ac:dyDescent="0.3">
      <c r="A12" s="329"/>
      <c r="B12" s="341"/>
      <c r="C12" s="334"/>
      <c r="D12" s="70" t="s">
        <v>18</v>
      </c>
      <c r="E12" s="210">
        <v>2E-3</v>
      </c>
      <c r="F12" s="211">
        <v>2E-3</v>
      </c>
      <c r="G12" s="104">
        <v>19</v>
      </c>
      <c r="H12" s="94">
        <f t="shared" ref="H12" si="1">G12*E12</f>
        <v>3.7999999999999999E-2</v>
      </c>
      <c r="I12" s="135">
        <v>5.5</v>
      </c>
      <c r="J12" s="135">
        <v>4.8</v>
      </c>
      <c r="K12" s="37">
        <v>19.649999999999999</v>
      </c>
      <c r="L12" s="135">
        <v>145</v>
      </c>
      <c r="M12" s="15" t="s">
        <v>53</v>
      </c>
      <c r="N12" s="135"/>
    </row>
    <row r="13" spans="1:14" x14ac:dyDescent="0.3">
      <c r="A13" s="329"/>
      <c r="B13" s="341"/>
      <c r="C13" s="334"/>
      <c r="D13" s="70"/>
      <c r="E13" s="210"/>
      <c r="F13" s="211"/>
      <c r="G13" s="104"/>
      <c r="H13" s="94"/>
      <c r="I13" s="135"/>
      <c r="J13" s="135"/>
      <c r="K13" s="37"/>
      <c r="L13" s="135"/>
      <c r="M13" s="15"/>
      <c r="N13" s="135"/>
    </row>
    <row r="14" spans="1:14" ht="15" thickBot="1" x14ac:dyDescent="0.35">
      <c r="A14" s="329"/>
      <c r="B14" s="341"/>
      <c r="C14" s="334"/>
      <c r="D14" s="70"/>
      <c r="E14" s="210"/>
      <c r="F14" s="211"/>
      <c r="G14" s="104"/>
      <c r="H14" s="94"/>
      <c r="I14" s="135"/>
      <c r="J14" s="135"/>
      <c r="K14" s="37"/>
      <c r="L14" s="135"/>
      <c r="M14" s="15"/>
      <c r="N14" s="135"/>
    </row>
    <row r="15" spans="1:14" x14ac:dyDescent="0.3">
      <c r="A15" s="330">
        <v>2</v>
      </c>
      <c r="B15" s="331" t="s">
        <v>76</v>
      </c>
      <c r="C15" s="333" t="s">
        <v>82</v>
      </c>
      <c r="D15" s="99" t="s">
        <v>23</v>
      </c>
      <c r="E15" s="212">
        <v>0.05</v>
      </c>
      <c r="F15" s="213">
        <v>0.05</v>
      </c>
      <c r="G15" s="87">
        <v>60</v>
      </c>
      <c r="H15" s="80">
        <f>E15*G15</f>
        <v>3</v>
      </c>
      <c r="I15" s="134">
        <v>5.3</v>
      </c>
      <c r="J15" s="134">
        <v>1.98</v>
      </c>
      <c r="K15" s="35">
        <v>28.02</v>
      </c>
      <c r="L15" s="134">
        <v>159.6</v>
      </c>
      <c r="M15" s="22"/>
      <c r="N15" s="134"/>
    </row>
    <row r="16" spans="1:14" x14ac:dyDescent="0.3">
      <c r="A16" s="329"/>
      <c r="B16" s="332"/>
      <c r="C16" s="334"/>
      <c r="D16" s="99" t="s">
        <v>38</v>
      </c>
      <c r="E16" s="212">
        <v>0.01</v>
      </c>
      <c r="F16" s="213">
        <v>0.01</v>
      </c>
      <c r="G16" s="87">
        <v>920</v>
      </c>
      <c r="H16" s="80">
        <f>E16*G16</f>
        <v>9.2000000000000011</v>
      </c>
      <c r="I16" s="135">
        <v>0.08</v>
      </c>
      <c r="J16" s="135">
        <v>7.25</v>
      </c>
      <c r="K16" s="37">
        <v>0.13</v>
      </c>
      <c r="L16" s="135">
        <v>66.099999999999994</v>
      </c>
      <c r="M16" s="15"/>
      <c r="N16" s="135"/>
    </row>
    <row r="17" spans="1:14" ht="15" thickBot="1" x14ac:dyDescent="0.35">
      <c r="A17" s="320"/>
      <c r="B17" s="321"/>
      <c r="C17" s="335"/>
      <c r="D17" s="100" t="s">
        <v>60</v>
      </c>
      <c r="E17" s="214">
        <v>0.01</v>
      </c>
      <c r="F17" s="215">
        <v>0.01</v>
      </c>
      <c r="G17" s="61">
        <v>670</v>
      </c>
      <c r="H17" s="80">
        <f>E17*G17</f>
        <v>6.7</v>
      </c>
      <c r="I17" s="136">
        <v>2.5</v>
      </c>
      <c r="J17" s="136">
        <v>1.71</v>
      </c>
      <c r="K17" s="38"/>
      <c r="L17" s="136">
        <v>25.4</v>
      </c>
      <c r="M17" s="26"/>
      <c r="N17" s="136"/>
    </row>
    <row r="18" spans="1:14" x14ac:dyDescent="0.3">
      <c r="A18" s="291">
        <v>3</v>
      </c>
      <c r="B18" s="299" t="s">
        <v>36</v>
      </c>
      <c r="C18" s="338">
        <v>200</v>
      </c>
      <c r="D18" s="99" t="s">
        <v>35</v>
      </c>
      <c r="E18" s="212">
        <v>1E-3</v>
      </c>
      <c r="F18" s="213">
        <v>1E-3</v>
      </c>
      <c r="G18" s="87">
        <v>820</v>
      </c>
      <c r="H18" s="236">
        <f>E18*G18</f>
        <v>0.82000000000000006</v>
      </c>
      <c r="I18" s="201">
        <v>0.2</v>
      </c>
      <c r="J18" s="202">
        <v>0</v>
      </c>
      <c r="K18" s="203">
        <v>14</v>
      </c>
      <c r="L18" s="202">
        <v>56.8</v>
      </c>
      <c r="M18" s="15"/>
      <c r="N18" s="135"/>
    </row>
    <row r="19" spans="1:14" ht="15" thickBot="1" x14ac:dyDescent="0.35">
      <c r="A19" s="320"/>
      <c r="B19" s="321"/>
      <c r="C19" s="335"/>
      <c r="D19" s="100" t="s">
        <v>33</v>
      </c>
      <c r="E19" s="214">
        <v>1.4999999999999999E-2</v>
      </c>
      <c r="F19" s="215">
        <v>1.4999999999999999E-2</v>
      </c>
      <c r="G19" s="61">
        <v>60</v>
      </c>
      <c r="H19" s="237">
        <f>E19*G19</f>
        <v>0.89999999999999991</v>
      </c>
      <c r="I19" s="24"/>
      <c r="J19" s="135"/>
      <c r="K19" s="37"/>
      <c r="L19" s="135"/>
      <c r="M19" s="15"/>
      <c r="N19" s="135"/>
    </row>
    <row r="20" spans="1:14" ht="15" thickBot="1" x14ac:dyDescent="0.35">
      <c r="A20" s="336"/>
      <c r="B20" s="337"/>
      <c r="C20" s="339"/>
      <c r="D20" s="100"/>
      <c r="E20" s="38"/>
      <c r="F20" s="136"/>
      <c r="G20" s="61"/>
      <c r="H20" s="89"/>
      <c r="I20" s="45"/>
      <c r="J20" s="45"/>
      <c r="K20" s="191"/>
      <c r="L20" s="45"/>
      <c r="M20" s="192"/>
      <c r="N20" s="45"/>
    </row>
    <row r="21" spans="1:14" ht="18" customHeight="1" thickBot="1" x14ac:dyDescent="0.35">
      <c r="A21" s="327" t="s">
        <v>21</v>
      </c>
      <c r="B21" s="328"/>
      <c r="C21" s="328"/>
      <c r="D21" s="328"/>
      <c r="E21" s="328"/>
      <c r="F21" s="328"/>
      <c r="G21" s="328"/>
      <c r="H21" s="143">
        <f>SUM(H9:H20)</f>
        <v>30.898</v>
      </c>
      <c r="I21" s="136">
        <f>SUM(I9:I20)</f>
        <v>13.58</v>
      </c>
      <c r="J21" s="136">
        <f>SUM(J9:J20)</f>
        <v>15.739999999999998</v>
      </c>
      <c r="K21" s="26">
        <f>SUM(K9:K20)</f>
        <v>61.800000000000004</v>
      </c>
      <c r="L21" s="136">
        <f>SUM(L9:L20)</f>
        <v>452.90000000000003</v>
      </c>
      <c r="M21" s="26"/>
      <c r="N21" s="136"/>
    </row>
    <row r="22" spans="1:14" ht="24.75" customHeight="1" x14ac:dyDescent="0.3">
      <c r="A22" s="9"/>
      <c r="B22" s="9"/>
      <c r="C22" s="9"/>
      <c r="D22" s="9"/>
      <c r="E22" s="9"/>
      <c r="F22" s="9"/>
      <c r="G22" s="9"/>
      <c r="H22" s="167"/>
      <c r="I22" s="15"/>
      <c r="J22" s="15"/>
      <c r="K22" s="15"/>
      <c r="L22" s="15"/>
      <c r="M22" s="15"/>
      <c r="N22" s="15"/>
    </row>
    <row r="23" spans="1:14" ht="24.75" customHeight="1" x14ac:dyDescent="0.3">
      <c r="A23" s="9"/>
      <c r="B23" s="9"/>
      <c r="C23" s="9"/>
      <c r="D23" s="9"/>
      <c r="E23" s="9"/>
      <c r="F23" s="9"/>
      <c r="G23" s="9"/>
      <c r="H23" s="167"/>
      <c r="I23" s="15"/>
      <c r="J23" s="15"/>
      <c r="K23" s="15"/>
      <c r="L23" s="15"/>
      <c r="M23" s="15"/>
      <c r="N23" s="15"/>
    </row>
    <row r="24" spans="1:14" ht="24.75" customHeight="1" x14ac:dyDescent="0.3">
      <c r="A24" s="9"/>
      <c r="B24" s="9"/>
      <c r="C24" s="9"/>
      <c r="D24" s="9"/>
      <c r="E24" s="9"/>
      <c r="F24" s="9"/>
      <c r="G24" s="9"/>
      <c r="H24" s="167"/>
      <c r="I24" s="15"/>
      <c r="J24" s="15"/>
      <c r="K24" s="15"/>
      <c r="L24" s="15"/>
      <c r="M24" s="15"/>
      <c r="N24" s="15"/>
    </row>
    <row r="25" spans="1:14" ht="24.75" customHeight="1" x14ac:dyDescent="0.3">
      <c r="A25" s="9"/>
      <c r="B25" s="9"/>
      <c r="C25" s="9"/>
      <c r="D25" s="9"/>
      <c r="E25" s="9"/>
      <c r="F25" s="9"/>
      <c r="G25" s="9"/>
      <c r="H25" s="167"/>
      <c r="I25" s="15"/>
      <c r="J25" s="15"/>
      <c r="K25" s="15"/>
      <c r="L25" s="15"/>
      <c r="M25" s="15"/>
      <c r="N25" s="15"/>
    </row>
    <row r="26" spans="1:14" ht="24.75" customHeight="1" x14ac:dyDescent="0.3">
      <c r="A26" s="9"/>
      <c r="B26" s="9"/>
      <c r="C26" s="9"/>
      <c r="D26" s="9"/>
      <c r="E26" s="9"/>
      <c r="F26" s="9"/>
      <c r="G26" s="9"/>
      <c r="H26" s="167"/>
      <c r="I26" s="15"/>
      <c r="J26" s="15"/>
      <c r="K26" s="15"/>
      <c r="L26" s="15"/>
      <c r="M26" s="15"/>
      <c r="N26" s="15"/>
    </row>
    <row r="27" spans="1:14" ht="24.75" customHeight="1" x14ac:dyDescent="0.3">
      <c r="A27" s="9"/>
      <c r="B27" s="9"/>
      <c r="C27" s="9"/>
      <c r="D27" s="9"/>
      <c r="E27" s="9"/>
      <c r="F27" s="9"/>
      <c r="G27" s="9"/>
      <c r="H27" s="167"/>
      <c r="I27" s="15"/>
      <c r="J27" s="15"/>
      <c r="K27" s="15"/>
      <c r="L27" s="15"/>
      <c r="M27" s="15"/>
      <c r="N27" s="15"/>
    </row>
    <row r="28" spans="1:14" ht="24.75" customHeight="1" x14ac:dyDescent="0.3">
      <c r="A28" s="9"/>
      <c r="B28" s="9"/>
      <c r="C28" s="9"/>
      <c r="D28" s="9"/>
      <c r="E28" s="9"/>
      <c r="F28" s="9"/>
      <c r="G28" s="9"/>
      <c r="H28" s="167"/>
      <c r="I28" s="15"/>
      <c r="J28" s="15"/>
      <c r="K28" s="15"/>
      <c r="L28" s="15"/>
      <c r="M28" s="15"/>
      <c r="N28" s="15"/>
    </row>
    <row r="29" spans="1:14" ht="24.75" customHeight="1" x14ac:dyDescent="0.3">
      <c r="A29" s="9"/>
      <c r="B29" s="9"/>
      <c r="C29" s="9"/>
      <c r="D29" s="9"/>
      <c r="E29" s="9"/>
      <c r="F29" s="9"/>
      <c r="G29" s="9"/>
      <c r="H29" s="167"/>
      <c r="I29" s="185"/>
      <c r="J29" s="185"/>
      <c r="K29" s="185"/>
      <c r="L29" s="185"/>
      <c r="M29" s="185"/>
      <c r="N29" s="185"/>
    </row>
    <row r="30" spans="1:14" ht="24.75" customHeight="1" x14ac:dyDescent="0.3">
      <c r="A30" s="9"/>
      <c r="B30" s="9"/>
      <c r="C30" s="9"/>
      <c r="D30" s="9"/>
      <c r="E30" s="9"/>
      <c r="F30" s="9"/>
      <c r="G30" s="9"/>
      <c r="H30" s="167"/>
      <c r="I30" s="185"/>
      <c r="J30" s="185"/>
      <c r="K30" s="185"/>
      <c r="L30" s="185"/>
      <c r="M30" s="185"/>
      <c r="N30" s="185"/>
    </row>
    <row r="31" spans="1:14" ht="24.75" customHeight="1" x14ac:dyDescent="0.3">
      <c r="A31" s="9"/>
      <c r="B31" s="9"/>
      <c r="C31" s="9"/>
      <c r="D31" s="9"/>
      <c r="E31" s="9"/>
      <c r="F31" s="9"/>
      <c r="G31" s="9"/>
      <c r="H31" s="167"/>
      <c r="I31" s="15"/>
      <c r="J31" s="15"/>
      <c r="K31" s="15"/>
      <c r="L31" s="15"/>
      <c r="M31" s="15"/>
      <c r="N31" s="15"/>
    </row>
    <row r="32" spans="1:14" ht="20.25" customHeight="1" x14ac:dyDescent="0.3">
      <c r="A32" s="9"/>
      <c r="B32" s="9"/>
      <c r="C32" s="9"/>
      <c r="D32" s="9"/>
      <c r="E32" s="9"/>
      <c r="F32" s="9"/>
      <c r="G32" s="9"/>
      <c r="H32" s="167"/>
      <c r="I32" s="15"/>
      <c r="J32" s="15"/>
      <c r="K32" s="15"/>
      <c r="L32" s="15"/>
      <c r="M32" s="15"/>
      <c r="N32" s="15"/>
    </row>
    <row r="33" spans="1:14" ht="18" customHeight="1" thickBot="1" x14ac:dyDescent="0.35">
      <c r="A33" s="9"/>
      <c r="B33" s="9"/>
      <c r="C33" s="9"/>
      <c r="D33" s="9"/>
      <c r="E33" s="9"/>
      <c r="F33" s="9"/>
      <c r="G33" s="9"/>
      <c r="H33" s="167"/>
      <c r="I33" s="15"/>
      <c r="J33" s="15"/>
      <c r="K33" s="15"/>
      <c r="L33" s="15"/>
      <c r="M33" s="15"/>
      <c r="N33" s="15"/>
    </row>
    <row r="34" spans="1:14" ht="18" customHeight="1" x14ac:dyDescent="0.3">
      <c r="A34" s="342" t="s">
        <v>32</v>
      </c>
      <c r="B34" s="353"/>
      <c r="C34" s="353"/>
      <c r="D34" s="353"/>
      <c r="E34" s="353"/>
      <c r="F34" s="353"/>
      <c r="G34" s="353"/>
      <c r="H34" s="353"/>
      <c r="I34" s="353"/>
      <c r="J34" s="353"/>
      <c r="K34" s="353"/>
      <c r="L34" s="353"/>
      <c r="M34" s="353"/>
      <c r="N34" s="361"/>
    </row>
    <row r="35" spans="1:14" ht="18.75" customHeight="1" x14ac:dyDescent="0.3">
      <c r="A35" s="145" t="s">
        <v>0</v>
      </c>
      <c r="B35" s="147"/>
      <c r="C35" s="147" t="s">
        <v>1</v>
      </c>
      <c r="D35" s="4" t="s">
        <v>2</v>
      </c>
      <c r="E35" s="147" t="s">
        <v>3</v>
      </c>
      <c r="F35" s="147" t="s">
        <v>4</v>
      </c>
      <c r="G35" s="2" t="s">
        <v>5</v>
      </c>
      <c r="H35" s="147" t="s">
        <v>6</v>
      </c>
      <c r="I35" s="147" t="s">
        <v>7</v>
      </c>
      <c r="J35" s="149" t="s">
        <v>8</v>
      </c>
      <c r="K35" s="147" t="s">
        <v>9</v>
      </c>
      <c r="L35" s="147" t="s">
        <v>10</v>
      </c>
      <c r="M35" s="147" t="s">
        <v>11</v>
      </c>
      <c r="N35" s="154" t="s">
        <v>12</v>
      </c>
    </row>
    <row r="36" spans="1:14" ht="15.75" customHeight="1" thickBot="1" x14ac:dyDescent="0.35">
      <c r="A36" s="151"/>
      <c r="B36" s="153" t="s">
        <v>13</v>
      </c>
      <c r="C36" s="153" t="s">
        <v>14</v>
      </c>
      <c r="D36" s="16"/>
      <c r="E36" s="153" t="s">
        <v>14</v>
      </c>
      <c r="F36" s="153" t="s">
        <v>14</v>
      </c>
      <c r="G36" s="17" t="s">
        <v>15</v>
      </c>
      <c r="H36" s="153" t="s">
        <v>16</v>
      </c>
      <c r="I36" s="153" t="s">
        <v>14</v>
      </c>
      <c r="J36" s="153" t="s">
        <v>14</v>
      </c>
      <c r="K36" s="153" t="s">
        <v>14</v>
      </c>
      <c r="L36" s="153" t="s">
        <v>14</v>
      </c>
      <c r="M36" s="153"/>
      <c r="N36" s="14"/>
    </row>
    <row r="37" spans="1:14" ht="18" customHeight="1" x14ac:dyDescent="0.3">
      <c r="A37" s="342">
        <v>1</v>
      </c>
      <c r="B37" s="333" t="s">
        <v>94</v>
      </c>
      <c r="C37" s="330" t="s">
        <v>95</v>
      </c>
      <c r="D37" s="20" t="s">
        <v>86</v>
      </c>
      <c r="E37" s="146">
        <v>0.12</v>
      </c>
      <c r="F37" s="146">
        <v>0.12</v>
      </c>
      <c r="G37" s="33">
        <v>191.59</v>
      </c>
      <c r="H37" s="59">
        <f t="shared" ref="H37:H38" si="2">E37*G37</f>
        <v>22.9908</v>
      </c>
      <c r="I37" s="36"/>
      <c r="J37" s="158"/>
      <c r="K37" s="158"/>
      <c r="L37" s="158"/>
      <c r="M37" s="158"/>
      <c r="N37" s="36"/>
    </row>
    <row r="38" spans="1:14" ht="18" customHeight="1" thickBot="1" x14ac:dyDescent="0.35">
      <c r="A38" s="286"/>
      <c r="B38" s="362"/>
      <c r="C38" s="292"/>
      <c r="D38" s="4" t="s">
        <v>37</v>
      </c>
      <c r="E38" s="8">
        <v>1E-3</v>
      </c>
      <c r="F38" s="8">
        <v>1E-3</v>
      </c>
      <c r="G38" s="13">
        <v>19</v>
      </c>
      <c r="H38" s="59">
        <f t="shared" si="2"/>
        <v>1.9E-2</v>
      </c>
      <c r="I38" s="24">
        <v>12.8</v>
      </c>
      <c r="J38" s="159">
        <v>11.6</v>
      </c>
      <c r="K38" s="159">
        <v>0.7</v>
      </c>
      <c r="L38" s="159">
        <v>158.69999999999999</v>
      </c>
      <c r="M38" s="195" t="s">
        <v>55</v>
      </c>
      <c r="N38" s="24"/>
    </row>
    <row r="39" spans="1:14" ht="18" customHeight="1" thickBot="1" x14ac:dyDescent="0.35">
      <c r="A39" s="270">
        <v>2</v>
      </c>
      <c r="B39" s="28" t="s">
        <v>67</v>
      </c>
      <c r="C39" s="29">
        <v>60</v>
      </c>
      <c r="D39" s="30" t="s">
        <v>23</v>
      </c>
      <c r="E39" s="64">
        <v>0.06</v>
      </c>
      <c r="F39" s="64">
        <v>0.06</v>
      </c>
      <c r="G39" s="39">
        <v>60</v>
      </c>
      <c r="H39" s="171">
        <f t="shared" ref="H39" si="3">E39*G39</f>
        <v>3.5999999999999996</v>
      </c>
      <c r="I39" s="43">
        <v>4.45</v>
      </c>
      <c r="J39" s="194">
        <v>1.65</v>
      </c>
      <c r="K39" s="198">
        <v>7.35</v>
      </c>
      <c r="L39" s="194">
        <v>133</v>
      </c>
      <c r="M39" s="257"/>
      <c r="N39" s="36"/>
    </row>
    <row r="40" spans="1:14" ht="20.25" customHeight="1" thickBot="1" x14ac:dyDescent="0.35">
      <c r="A40" s="183"/>
      <c r="B40" s="189"/>
      <c r="C40" s="258"/>
      <c r="D40" s="187"/>
      <c r="E40" s="64"/>
      <c r="F40" s="64"/>
      <c r="G40" s="31"/>
      <c r="H40" s="39"/>
      <c r="I40" s="226"/>
      <c r="J40" s="225"/>
      <c r="K40" s="43"/>
      <c r="L40" s="43"/>
      <c r="M40" s="43"/>
      <c r="N40" s="225"/>
    </row>
    <row r="41" spans="1:14" ht="15.75" customHeight="1" x14ac:dyDescent="0.3">
      <c r="A41" s="342">
        <v>3</v>
      </c>
      <c r="B41" s="331" t="s">
        <v>36</v>
      </c>
      <c r="C41" s="331" t="s">
        <v>24</v>
      </c>
      <c r="D41" s="18" t="s">
        <v>35</v>
      </c>
      <c r="E41" s="65">
        <v>1E-3</v>
      </c>
      <c r="F41" s="65">
        <v>1E-3</v>
      </c>
      <c r="G41" s="19">
        <v>820</v>
      </c>
      <c r="H41" s="47">
        <f t="shared" ref="H41:H42" si="4">G41*E41</f>
        <v>0.82000000000000006</v>
      </c>
      <c r="I41" s="260">
        <v>0.2</v>
      </c>
      <c r="J41" s="261">
        <v>0</v>
      </c>
      <c r="K41" s="262">
        <v>14</v>
      </c>
      <c r="L41" s="261">
        <v>56.8</v>
      </c>
      <c r="M41" s="263" t="s">
        <v>57</v>
      </c>
      <c r="N41" s="259"/>
    </row>
    <row r="42" spans="1:14" ht="15" thickBot="1" x14ac:dyDescent="0.35">
      <c r="A42" s="343"/>
      <c r="B42" s="337"/>
      <c r="C42" s="337"/>
      <c r="D42" s="25" t="s">
        <v>33</v>
      </c>
      <c r="E42" s="63">
        <v>0.01</v>
      </c>
      <c r="F42" s="63">
        <v>0.01</v>
      </c>
      <c r="G42" s="6">
        <v>60</v>
      </c>
      <c r="H42" s="34">
        <f t="shared" si="4"/>
        <v>0.6</v>
      </c>
      <c r="I42" s="38"/>
      <c r="J42" s="160"/>
      <c r="K42" s="26"/>
      <c r="L42" s="160"/>
      <c r="M42" s="27"/>
      <c r="N42" s="27"/>
    </row>
    <row r="43" spans="1:14" ht="15" thickBot="1" x14ac:dyDescent="0.35">
      <c r="A43" s="163"/>
      <c r="B43" s="164"/>
      <c r="C43" s="164"/>
      <c r="D43" s="66"/>
      <c r="E43" s="164"/>
      <c r="F43" s="164"/>
      <c r="G43" s="67"/>
      <c r="H43" s="68"/>
      <c r="I43" s="106"/>
      <c r="J43" s="106"/>
      <c r="K43" s="106"/>
      <c r="L43" s="106"/>
      <c r="M43" s="106"/>
      <c r="N43" s="107"/>
    </row>
    <row r="44" spans="1:14" ht="15.75" customHeight="1" thickBot="1" x14ac:dyDescent="0.35">
      <c r="A44" s="327" t="s">
        <v>21</v>
      </c>
      <c r="B44" s="328"/>
      <c r="C44" s="328"/>
      <c r="D44" s="328"/>
      <c r="E44" s="328"/>
      <c r="F44" s="328"/>
      <c r="G44" s="328"/>
      <c r="H44" s="143">
        <f>SUM(H37:H43)</f>
        <v>28.029800000000002</v>
      </c>
      <c r="I44" s="160">
        <f>SUM(I37:I43)</f>
        <v>17.45</v>
      </c>
      <c r="J44" s="160">
        <f>SUM(J37:J43)</f>
        <v>13.25</v>
      </c>
      <c r="K44" s="160">
        <f>SUM(K37:K43)</f>
        <v>22.049999999999997</v>
      </c>
      <c r="L44" s="160">
        <f>SUM(L37:L43)</f>
        <v>348.5</v>
      </c>
      <c r="M44" s="160"/>
      <c r="N44" s="27"/>
    </row>
    <row r="45" spans="1:14" x14ac:dyDescent="0.3">
      <c r="G45"/>
      <c r="H45"/>
    </row>
    <row r="46" spans="1:14" x14ac:dyDescent="0.3">
      <c r="G46"/>
      <c r="H46"/>
    </row>
    <row r="47" spans="1:14" ht="15" customHeight="1" x14ac:dyDescent="0.3">
      <c r="G47"/>
      <c r="H47"/>
    </row>
    <row r="48" spans="1:14" ht="15" customHeight="1" x14ac:dyDescent="0.3">
      <c r="G48"/>
      <c r="H48"/>
    </row>
    <row r="49" spans="7:8" ht="15" customHeight="1" x14ac:dyDescent="0.3">
      <c r="G49"/>
      <c r="H49"/>
    </row>
    <row r="50" spans="7:8" ht="15" customHeight="1" x14ac:dyDescent="0.3">
      <c r="G50"/>
      <c r="H50"/>
    </row>
    <row r="51" spans="7:8" x14ac:dyDescent="0.3">
      <c r="G51"/>
      <c r="H51"/>
    </row>
    <row r="53" spans="7:8" x14ac:dyDescent="0.3">
      <c r="G53"/>
      <c r="H53"/>
    </row>
    <row r="54" spans="7:8" x14ac:dyDescent="0.3">
      <c r="G54"/>
      <c r="H54"/>
    </row>
    <row r="55" spans="7:8" x14ac:dyDescent="0.3">
      <c r="G55"/>
      <c r="H55"/>
    </row>
    <row r="62" spans="7:8" ht="1.5" customHeight="1" thickBot="1" x14ac:dyDescent="0.35"/>
    <row r="63" spans="7:8" ht="15" hidden="1" thickBot="1" x14ac:dyDescent="0.35"/>
    <row r="64" spans="7:8" ht="13.5" hidden="1" customHeight="1" thickBot="1" x14ac:dyDescent="0.35"/>
    <row r="65" spans="1:14" ht="15" hidden="1" thickBot="1" x14ac:dyDescent="0.35"/>
    <row r="66" spans="1:14" ht="4.5" hidden="1" customHeight="1" thickBot="1" x14ac:dyDescent="0.35"/>
    <row r="67" spans="1:14" ht="15" hidden="1" thickBot="1" x14ac:dyDescent="0.35"/>
    <row r="68" spans="1:14" ht="15" hidden="1" thickBot="1" x14ac:dyDescent="0.35"/>
    <row r="69" spans="1:14" ht="19.5" customHeight="1" x14ac:dyDescent="0.3">
      <c r="A69" s="342" t="s">
        <v>25</v>
      </c>
      <c r="B69" s="353"/>
      <c r="C69" s="353"/>
      <c r="D69" s="353"/>
      <c r="E69" s="353"/>
      <c r="F69" s="353"/>
      <c r="G69" s="353"/>
      <c r="H69" s="353"/>
      <c r="I69" s="354"/>
      <c r="J69" s="354"/>
      <c r="K69" s="354"/>
      <c r="L69" s="354"/>
      <c r="M69" s="354"/>
      <c r="N69" s="355"/>
    </row>
    <row r="70" spans="1:14" ht="54" customHeight="1" x14ac:dyDescent="0.3">
      <c r="A70" s="123" t="s">
        <v>0</v>
      </c>
      <c r="B70" s="125"/>
      <c r="C70" s="125" t="s">
        <v>1</v>
      </c>
      <c r="D70" s="4" t="s">
        <v>2</v>
      </c>
      <c r="E70" s="125" t="s">
        <v>3</v>
      </c>
      <c r="F70" s="125" t="s">
        <v>4</v>
      </c>
      <c r="G70" s="2" t="s">
        <v>5</v>
      </c>
      <c r="H70" s="125" t="s">
        <v>6</v>
      </c>
      <c r="I70" s="125" t="s">
        <v>7</v>
      </c>
      <c r="J70" s="126" t="s">
        <v>8</v>
      </c>
      <c r="K70" s="125" t="s">
        <v>9</v>
      </c>
      <c r="L70" s="125" t="s">
        <v>10</v>
      </c>
      <c r="M70" s="125" t="s">
        <v>11</v>
      </c>
      <c r="N70" s="131" t="s">
        <v>12</v>
      </c>
    </row>
    <row r="71" spans="1:14" ht="15" thickBot="1" x14ac:dyDescent="0.35">
      <c r="A71" s="128"/>
      <c r="B71" s="130" t="s">
        <v>13</v>
      </c>
      <c r="C71" s="130" t="s">
        <v>14</v>
      </c>
      <c r="D71" s="16"/>
      <c r="E71" s="130" t="s">
        <v>14</v>
      </c>
      <c r="F71" s="130" t="s">
        <v>14</v>
      </c>
      <c r="G71" s="17" t="s">
        <v>15</v>
      </c>
      <c r="H71" s="130" t="s">
        <v>16</v>
      </c>
      <c r="I71" s="130" t="s">
        <v>14</v>
      </c>
      <c r="J71" s="130" t="s">
        <v>14</v>
      </c>
      <c r="K71" s="130" t="s">
        <v>14</v>
      </c>
      <c r="L71" s="130" t="s">
        <v>14</v>
      </c>
      <c r="M71" s="130"/>
      <c r="N71" s="14"/>
    </row>
    <row r="72" spans="1:14" x14ac:dyDescent="0.3">
      <c r="A72" s="330">
        <v>1</v>
      </c>
      <c r="B72" s="340" t="s">
        <v>58</v>
      </c>
      <c r="C72" s="331">
        <v>200</v>
      </c>
      <c r="D72" s="20" t="s">
        <v>51</v>
      </c>
      <c r="E72" s="62">
        <v>0.06</v>
      </c>
      <c r="F72" s="62">
        <v>0.06</v>
      </c>
      <c r="G72" s="21">
        <v>82</v>
      </c>
      <c r="H72" s="33">
        <f>G72*E72</f>
        <v>4.92</v>
      </c>
      <c r="I72" s="108">
        <v>6.3</v>
      </c>
      <c r="J72" s="108">
        <v>6</v>
      </c>
      <c r="K72" s="109">
        <v>33</v>
      </c>
      <c r="L72" s="108">
        <v>210</v>
      </c>
      <c r="M72" s="36" t="s">
        <v>61</v>
      </c>
      <c r="N72" s="36" t="s">
        <v>17</v>
      </c>
    </row>
    <row r="73" spans="1:14" x14ac:dyDescent="0.3">
      <c r="A73" s="329"/>
      <c r="B73" s="341"/>
      <c r="C73" s="332"/>
      <c r="D73" s="4" t="s">
        <v>19</v>
      </c>
      <c r="E73" s="8">
        <v>0.05</v>
      </c>
      <c r="F73" s="8">
        <v>0.05</v>
      </c>
      <c r="G73" s="2">
        <v>82</v>
      </c>
      <c r="H73" s="13">
        <f t="shared" ref="H73:H83" si="5">G73*E73</f>
        <v>4.1000000000000005</v>
      </c>
      <c r="I73" s="110"/>
      <c r="J73" s="110"/>
      <c r="K73" s="111"/>
      <c r="L73" s="110"/>
      <c r="M73" s="111"/>
      <c r="N73" s="12"/>
    </row>
    <row r="74" spans="1:14" x14ac:dyDescent="0.3">
      <c r="A74" s="329"/>
      <c r="B74" s="341"/>
      <c r="C74" s="332"/>
      <c r="D74" s="4" t="s">
        <v>38</v>
      </c>
      <c r="E74" s="8">
        <v>5.0000000000000001E-3</v>
      </c>
      <c r="F74" s="8">
        <v>5.0000000000000001E-3</v>
      </c>
      <c r="G74" s="2">
        <v>920</v>
      </c>
      <c r="H74" s="13">
        <f t="shared" si="5"/>
        <v>4.6000000000000005</v>
      </c>
      <c r="I74" s="110"/>
      <c r="J74" s="110"/>
      <c r="K74" s="111"/>
      <c r="L74" s="110"/>
      <c r="M74" s="111"/>
      <c r="N74" s="12"/>
    </row>
    <row r="75" spans="1:14" x14ac:dyDescent="0.3">
      <c r="A75" s="329"/>
      <c r="B75" s="341"/>
      <c r="C75" s="332"/>
      <c r="D75" s="4" t="s">
        <v>37</v>
      </c>
      <c r="E75" s="8">
        <v>2E-3</v>
      </c>
      <c r="F75" s="8">
        <v>2E-3</v>
      </c>
      <c r="G75" s="2">
        <v>19</v>
      </c>
      <c r="H75" s="13">
        <f t="shared" si="5"/>
        <v>3.7999999999999999E-2</v>
      </c>
      <c r="I75" s="110"/>
      <c r="J75" s="110"/>
      <c r="K75" s="111"/>
      <c r="L75" s="110"/>
      <c r="M75" s="111"/>
      <c r="N75" s="12"/>
    </row>
    <row r="76" spans="1:14" x14ac:dyDescent="0.3">
      <c r="A76" s="329"/>
      <c r="B76" s="341"/>
      <c r="C76" s="332"/>
      <c r="D76" s="4"/>
      <c r="E76" s="8"/>
      <c r="F76" s="8"/>
      <c r="G76" s="2"/>
      <c r="H76" s="13"/>
      <c r="I76" s="110"/>
      <c r="J76" s="110"/>
      <c r="K76" s="111"/>
      <c r="L76" s="110"/>
      <c r="M76" s="111"/>
      <c r="N76" s="12"/>
    </row>
    <row r="77" spans="1:14" ht="15" thickBot="1" x14ac:dyDescent="0.35">
      <c r="A77" s="329"/>
      <c r="B77" s="341"/>
      <c r="C77" s="332"/>
      <c r="D77" s="4"/>
      <c r="E77" s="8"/>
      <c r="F77" s="8"/>
      <c r="G77" s="2"/>
      <c r="H77" s="13"/>
      <c r="I77" s="110"/>
      <c r="J77" s="110"/>
      <c r="K77" s="111"/>
      <c r="L77" s="110"/>
      <c r="M77" s="111"/>
      <c r="N77" s="12"/>
    </row>
    <row r="78" spans="1:14" ht="15" thickBot="1" x14ac:dyDescent="0.35">
      <c r="A78" s="330">
        <v>2</v>
      </c>
      <c r="B78" s="331" t="s">
        <v>67</v>
      </c>
      <c r="C78" s="331">
        <v>50</v>
      </c>
      <c r="D78" s="20"/>
      <c r="E78" s="62"/>
      <c r="F78" s="62"/>
      <c r="G78" s="21"/>
      <c r="H78" s="33"/>
      <c r="I78" s="134"/>
      <c r="J78" s="134"/>
      <c r="K78" s="35"/>
      <c r="L78" s="134"/>
      <c r="M78" s="22"/>
      <c r="N78" s="42"/>
    </row>
    <row r="79" spans="1:14" x14ac:dyDescent="0.3">
      <c r="A79" s="329"/>
      <c r="B79" s="332"/>
      <c r="C79" s="332"/>
      <c r="D79" s="4" t="s">
        <v>23</v>
      </c>
      <c r="E79" s="8">
        <v>0.05</v>
      </c>
      <c r="F79" s="8">
        <v>0.05</v>
      </c>
      <c r="G79" s="2">
        <v>60</v>
      </c>
      <c r="H79" s="13">
        <f t="shared" si="5"/>
        <v>3</v>
      </c>
      <c r="I79" s="194">
        <v>4.45</v>
      </c>
      <c r="J79" s="194">
        <v>1.65</v>
      </c>
      <c r="K79" s="198">
        <v>7.35</v>
      </c>
      <c r="L79" s="194">
        <v>133</v>
      </c>
      <c r="M79" s="15" t="s">
        <v>34</v>
      </c>
      <c r="N79" s="51"/>
    </row>
    <row r="80" spans="1:14" ht="15" thickBot="1" x14ac:dyDescent="0.35">
      <c r="A80" s="320"/>
      <c r="B80" s="321"/>
      <c r="C80" s="321"/>
      <c r="D80" s="16"/>
      <c r="E80" s="93"/>
      <c r="F80" s="93"/>
      <c r="G80" s="17"/>
      <c r="H80" s="13">
        <f t="shared" si="5"/>
        <v>0</v>
      </c>
      <c r="I80" s="136"/>
      <c r="J80" s="136"/>
      <c r="K80" s="38"/>
      <c r="L80" s="136"/>
      <c r="M80" s="26"/>
      <c r="N80" s="52"/>
    </row>
    <row r="81" spans="1:14" ht="25.5" customHeight="1" thickBot="1" x14ac:dyDescent="0.35">
      <c r="A81" s="28">
        <v>3</v>
      </c>
      <c r="B81" s="207" t="s">
        <v>59</v>
      </c>
      <c r="C81" s="207">
        <v>12</v>
      </c>
      <c r="D81" s="142" t="s">
        <v>68</v>
      </c>
      <c r="E81" s="216">
        <v>1.2E-2</v>
      </c>
      <c r="F81" s="216">
        <v>1.2E-2</v>
      </c>
      <c r="G81" s="98">
        <v>670</v>
      </c>
      <c r="H81" s="50">
        <f t="shared" si="5"/>
        <v>8.0400000000000009</v>
      </c>
      <c r="I81" s="195">
        <v>2.5</v>
      </c>
      <c r="J81" s="195">
        <v>1.71</v>
      </c>
      <c r="K81" s="199">
        <v>0</v>
      </c>
      <c r="L81" s="195">
        <v>25.4</v>
      </c>
      <c r="M81" s="109"/>
      <c r="N81" s="23"/>
    </row>
    <row r="82" spans="1:14" x14ac:dyDescent="0.3">
      <c r="A82" s="351">
        <v>4</v>
      </c>
      <c r="B82" s="330" t="s">
        <v>36</v>
      </c>
      <c r="C82" s="331" t="s">
        <v>24</v>
      </c>
      <c r="D82" s="20" t="s">
        <v>35</v>
      </c>
      <c r="E82" s="62">
        <v>1E-3</v>
      </c>
      <c r="F82" s="62">
        <v>1E-3</v>
      </c>
      <c r="G82" s="21">
        <v>820</v>
      </c>
      <c r="H82" s="33">
        <f t="shared" si="5"/>
        <v>0.82000000000000006</v>
      </c>
      <c r="I82" s="108"/>
      <c r="J82" s="108"/>
      <c r="K82" s="109"/>
      <c r="L82" s="108"/>
      <c r="M82" s="109"/>
      <c r="N82" s="23"/>
    </row>
    <row r="83" spans="1:14" x14ac:dyDescent="0.3">
      <c r="A83" s="352"/>
      <c r="B83" s="329"/>
      <c r="C83" s="332"/>
      <c r="D83" s="4" t="s">
        <v>33</v>
      </c>
      <c r="E83" s="8">
        <v>1.4999999999999999E-2</v>
      </c>
      <c r="F83" s="8">
        <v>1.4999999999999999E-2</v>
      </c>
      <c r="G83" s="2">
        <v>60</v>
      </c>
      <c r="H83" s="13">
        <f t="shared" si="5"/>
        <v>0.89999999999999991</v>
      </c>
      <c r="I83" s="139">
        <v>0.2</v>
      </c>
      <c r="J83" s="139">
        <v>0</v>
      </c>
      <c r="K83" s="140">
        <v>14</v>
      </c>
      <c r="L83" s="139">
        <v>56.8</v>
      </c>
      <c r="M83" s="111" t="s">
        <v>48</v>
      </c>
      <c r="N83" s="12"/>
    </row>
    <row r="84" spans="1:14" ht="15" thickBot="1" x14ac:dyDescent="0.35">
      <c r="A84" s="352"/>
      <c r="B84" s="336"/>
      <c r="C84" s="337"/>
      <c r="D84" s="25"/>
      <c r="E84" s="63"/>
      <c r="F84" s="63"/>
      <c r="G84" s="6"/>
      <c r="H84" s="34"/>
      <c r="I84" s="217"/>
      <c r="J84" s="217"/>
      <c r="K84" s="218"/>
      <c r="L84" s="217"/>
      <c r="M84" s="218"/>
      <c r="N84" s="48"/>
    </row>
    <row r="85" spans="1:14" ht="15" thickBot="1" x14ac:dyDescent="0.35">
      <c r="A85" s="327" t="s">
        <v>21</v>
      </c>
      <c r="B85" s="328"/>
      <c r="C85" s="328"/>
      <c r="D85" s="328"/>
      <c r="E85" s="328"/>
      <c r="F85" s="328"/>
      <c r="G85" s="328"/>
      <c r="H85" s="143">
        <f>SUM(H72:H84)</f>
        <v>26.417999999999999</v>
      </c>
      <c r="I85" s="217">
        <f>SUM(I72:I84)</f>
        <v>13.45</v>
      </c>
      <c r="J85" s="217">
        <f>SUM(J72:J84)</f>
        <v>9.36</v>
      </c>
      <c r="K85" s="218">
        <f>SUM(K72:K84)</f>
        <v>54.35</v>
      </c>
      <c r="L85" s="217">
        <v>560.39</v>
      </c>
      <c r="M85" s="218"/>
      <c r="N85" s="48"/>
    </row>
    <row r="86" spans="1:14" x14ac:dyDescent="0.3">
      <c r="A86" s="9"/>
      <c r="B86" s="9"/>
      <c r="C86" s="9"/>
      <c r="D86" s="9"/>
      <c r="E86" s="9"/>
      <c r="F86" s="9"/>
      <c r="G86" s="9"/>
      <c r="H86" s="10"/>
      <c r="I86" s="11"/>
      <c r="J86" s="11"/>
      <c r="K86" s="11"/>
      <c r="L86" s="11"/>
      <c r="M86" s="11"/>
      <c r="N86" s="11"/>
    </row>
    <row r="87" spans="1:14" x14ac:dyDescent="0.3">
      <c r="A87" s="9"/>
      <c r="B87" s="9"/>
      <c r="C87" s="9"/>
      <c r="D87" s="9"/>
      <c r="E87" s="9"/>
      <c r="F87" s="9"/>
      <c r="G87" s="9"/>
      <c r="H87" s="10"/>
      <c r="I87" s="11"/>
      <c r="J87" s="11"/>
      <c r="K87" s="11"/>
      <c r="L87" s="11"/>
      <c r="M87" s="11"/>
      <c r="N87" s="11"/>
    </row>
    <row r="88" spans="1:14" x14ac:dyDescent="0.3">
      <c r="A88" s="9"/>
      <c r="B88" s="9"/>
      <c r="C88" s="9"/>
      <c r="D88" s="9"/>
      <c r="E88" s="9"/>
      <c r="F88" s="9"/>
      <c r="G88" s="9"/>
      <c r="H88" s="10"/>
      <c r="I88" s="11"/>
      <c r="J88" s="11"/>
      <c r="K88" s="11"/>
      <c r="L88" s="11"/>
      <c r="M88" s="11"/>
      <c r="N88" s="11"/>
    </row>
    <row r="89" spans="1:14" x14ac:dyDescent="0.3">
      <c r="A89" s="9"/>
      <c r="B89" s="9"/>
      <c r="C89" s="9"/>
      <c r="D89" s="9"/>
      <c r="E89" s="9"/>
      <c r="F89" s="9"/>
      <c r="G89" s="9"/>
      <c r="H89" s="10"/>
      <c r="I89" s="11"/>
      <c r="J89" s="11"/>
      <c r="K89" s="11"/>
      <c r="L89" s="11"/>
      <c r="M89" s="11"/>
      <c r="N89" s="11"/>
    </row>
    <row r="90" spans="1:14" x14ac:dyDescent="0.3">
      <c r="A90" s="9"/>
      <c r="B90" s="9"/>
      <c r="C90" s="9"/>
      <c r="D90" s="9"/>
      <c r="E90" s="9"/>
      <c r="F90" s="9"/>
      <c r="G90" s="9"/>
      <c r="H90" s="10"/>
      <c r="I90" s="11"/>
      <c r="J90" s="11"/>
      <c r="K90" s="11"/>
      <c r="L90" s="11"/>
      <c r="M90" s="11"/>
      <c r="N90" s="11"/>
    </row>
    <row r="91" spans="1:14" x14ac:dyDescent="0.3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 x14ac:dyDescent="0.3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 x14ac:dyDescent="0.3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 x14ac:dyDescent="0.3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 x14ac:dyDescent="0.3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 x14ac:dyDescent="0.3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 x14ac:dyDescent="0.3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 x14ac:dyDescent="0.3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 x14ac:dyDescent="0.3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 x14ac:dyDescent="0.3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 ht="15" thickBot="1" x14ac:dyDescent="0.35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 ht="25.5" customHeight="1" x14ac:dyDescent="0.3">
      <c r="A102" s="342" t="s">
        <v>26</v>
      </c>
      <c r="B102" s="353"/>
      <c r="C102" s="353"/>
      <c r="D102" s="353"/>
      <c r="E102" s="353"/>
      <c r="F102" s="353"/>
      <c r="G102" s="353"/>
      <c r="H102" s="353"/>
      <c r="I102" s="354"/>
      <c r="J102" s="354"/>
      <c r="K102" s="354"/>
      <c r="L102" s="354"/>
      <c r="M102" s="354"/>
      <c r="N102" s="355"/>
    </row>
    <row r="103" spans="1:14" ht="68.25" customHeight="1" x14ac:dyDescent="0.3">
      <c r="A103" s="123" t="s">
        <v>0</v>
      </c>
      <c r="B103" s="125"/>
      <c r="C103" s="125" t="s">
        <v>1</v>
      </c>
      <c r="D103" s="4" t="s">
        <v>2</v>
      </c>
      <c r="E103" s="125" t="s">
        <v>3</v>
      </c>
      <c r="F103" s="125" t="s">
        <v>4</v>
      </c>
      <c r="G103" s="2" t="s">
        <v>5</v>
      </c>
      <c r="H103" s="125" t="s">
        <v>6</v>
      </c>
      <c r="I103" s="125" t="s">
        <v>7</v>
      </c>
      <c r="J103" s="126" t="s">
        <v>8</v>
      </c>
      <c r="K103" s="125" t="s">
        <v>9</v>
      </c>
      <c r="L103" s="125" t="s">
        <v>10</v>
      </c>
      <c r="M103" s="125" t="s">
        <v>11</v>
      </c>
      <c r="N103" s="131" t="s">
        <v>12</v>
      </c>
    </row>
    <row r="104" spans="1:14" ht="15" thickBot="1" x14ac:dyDescent="0.35">
      <c r="A104" s="128"/>
      <c r="B104" s="130" t="s">
        <v>13</v>
      </c>
      <c r="C104" s="130" t="s">
        <v>14</v>
      </c>
      <c r="D104" s="16"/>
      <c r="E104" s="130" t="s">
        <v>14</v>
      </c>
      <c r="F104" s="130" t="s">
        <v>14</v>
      </c>
      <c r="G104" s="17" t="s">
        <v>15</v>
      </c>
      <c r="H104" s="130" t="s">
        <v>16</v>
      </c>
      <c r="I104" s="130" t="s">
        <v>14</v>
      </c>
      <c r="J104" s="130" t="s">
        <v>14</v>
      </c>
      <c r="K104" s="130" t="s">
        <v>14</v>
      </c>
      <c r="L104" s="130" t="s">
        <v>14</v>
      </c>
      <c r="M104" s="130"/>
      <c r="N104" s="14"/>
    </row>
    <row r="105" spans="1:14" ht="15" customHeight="1" x14ac:dyDescent="0.3">
      <c r="A105" s="330">
        <v>1</v>
      </c>
      <c r="B105" s="340" t="s">
        <v>79</v>
      </c>
      <c r="C105" s="331">
        <v>140</v>
      </c>
      <c r="D105" s="71" t="s">
        <v>54</v>
      </c>
      <c r="E105" s="62">
        <v>0.12</v>
      </c>
      <c r="F105" s="62">
        <v>0.12</v>
      </c>
      <c r="G105" s="21">
        <v>191.59</v>
      </c>
      <c r="H105" s="33">
        <f>G105*E105</f>
        <v>22.9908</v>
      </c>
      <c r="I105" s="72"/>
      <c r="J105" s="73"/>
      <c r="K105" s="74"/>
      <c r="L105" s="73"/>
      <c r="M105" s="219"/>
      <c r="N105" s="73"/>
    </row>
    <row r="106" spans="1:14" ht="13.5" customHeight="1" x14ac:dyDescent="0.3">
      <c r="A106" s="329"/>
      <c r="B106" s="341"/>
      <c r="C106" s="332"/>
      <c r="D106" s="85" t="s">
        <v>40</v>
      </c>
      <c r="E106" s="93">
        <v>3.0000000000000001E-3</v>
      </c>
      <c r="F106" s="93">
        <v>3.0000000000000001E-3</v>
      </c>
      <c r="G106" s="17">
        <v>170</v>
      </c>
      <c r="H106" s="50">
        <f t="shared" ref="H106:H108" si="6">G106*E106</f>
        <v>0.51</v>
      </c>
      <c r="I106" s="77"/>
      <c r="J106" s="78"/>
      <c r="K106" s="79"/>
      <c r="L106" s="78"/>
      <c r="M106" s="220"/>
      <c r="N106" s="78"/>
    </row>
    <row r="107" spans="1:14" ht="15" customHeight="1" x14ac:dyDescent="0.3">
      <c r="A107" s="329"/>
      <c r="B107" s="341"/>
      <c r="C107" s="332"/>
      <c r="D107" s="76" t="s">
        <v>19</v>
      </c>
      <c r="E107" s="8">
        <v>0.01</v>
      </c>
      <c r="F107" s="8">
        <v>0.01</v>
      </c>
      <c r="G107" s="2">
        <v>82</v>
      </c>
      <c r="H107" s="2">
        <f t="shared" si="6"/>
        <v>0.82000000000000006</v>
      </c>
      <c r="I107" s="204">
        <v>10.6</v>
      </c>
      <c r="J107" s="205">
        <v>11.7</v>
      </c>
      <c r="K107" s="206">
        <v>0.6</v>
      </c>
      <c r="L107" s="205">
        <v>154</v>
      </c>
      <c r="M107" s="204" t="s">
        <v>42</v>
      </c>
      <c r="N107" s="87" t="s">
        <v>17</v>
      </c>
    </row>
    <row r="108" spans="1:14" ht="14.25" customHeight="1" x14ac:dyDescent="0.3">
      <c r="A108" s="329"/>
      <c r="B108" s="341"/>
      <c r="C108" s="332"/>
      <c r="D108" s="85" t="s">
        <v>37</v>
      </c>
      <c r="E108" s="93">
        <v>2E-3</v>
      </c>
      <c r="F108" s="93">
        <v>2E-3</v>
      </c>
      <c r="G108" s="17">
        <v>19</v>
      </c>
      <c r="H108" s="50">
        <f t="shared" si="6"/>
        <v>3.7999999999999999E-2</v>
      </c>
      <c r="I108" s="77"/>
      <c r="J108" s="78"/>
      <c r="K108" s="79"/>
      <c r="L108" s="78"/>
      <c r="M108" s="220"/>
      <c r="N108" s="78"/>
    </row>
    <row r="109" spans="1:14" ht="12" customHeight="1" x14ac:dyDescent="0.3">
      <c r="A109" s="329"/>
      <c r="B109" s="341"/>
      <c r="C109" s="332"/>
      <c r="D109" s="85"/>
      <c r="E109" s="93"/>
      <c r="F109" s="93"/>
      <c r="G109" s="17"/>
      <c r="H109" s="50"/>
      <c r="I109" s="77"/>
      <c r="J109" s="78"/>
      <c r="K109" s="79"/>
      <c r="L109" s="78"/>
      <c r="M109" s="220"/>
      <c r="N109" s="78"/>
    </row>
    <row r="110" spans="1:14" ht="13.5" customHeight="1" thickBot="1" x14ac:dyDescent="0.35">
      <c r="A110" s="329"/>
      <c r="B110" s="341"/>
      <c r="C110" s="332"/>
      <c r="D110" s="76"/>
      <c r="E110" s="8"/>
      <c r="F110" s="8"/>
      <c r="G110" s="2"/>
      <c r="H110" s="13"/>
      <c r="I110" s="77"/>
      <c r="J110" s="78"/>
      <c r="K110" s="79"/>
      <c r="L110" s="78"/>
      <c r="M110" s="220"/>
      <c r="N110" s="78"/>
    </row>
    <row r="111" spans="1:14" ht="15.75" hidden="1" customHeight="1" thickBot="1" x14ac:dyDescent="0.35">
      <c r="A111" s="136"/>
      <c r="B111" s="181"/>
      <c r="C111" s="180"/>
      <c r="D111" s="85" t="s">
        <v>43</v>
      </c>
      <c r="E111" s="93">
        <v>3.0000000000000001E-3</v>
      </c>
      <c r="F111" s="93">
        <v>2E-3</v>
      </c>
      <c r="G111" s="17">
        <v>12</v>
      </c>
      <c r="H111" s="50">
        <f t="shared" ref="H111:H115" si="7">G111*E111</f>
        <v>3.6000000000000004E-2</v>
      </c>
      <c r="I111" s="86"/>
      <c r="J111" s="87"/>
      <c r="K111" s="80"/>
      <c r="L111" s="87"/>
      <c r="M111" s="10"/>
      <c r="N111" s="87"/>
    </row>
    <row r="112" spans="1:14" ht="24" customHeight="1" thickBot="1" x14ac:dyDescent="0.35">
      <c r="A112" s="363">
        <v>2</v>
      </c>
      <c r="B112" s="321" t="s">
        <v>69</v>
      </c>
      <c r="C112" s="321" t="s">
        <v>85</v>
      </c>
      <c r="D112" s="85" t="s">
        <v>23</v>
      </c>
      <c r="E112" s="93">
        <v>0.06</v>
      </c>
      <c r="F112" s="93">
        <v>0.06</v>
      </c>
      <c r="G112" s="17">
        <v>60</v>
      </c>
      <c r="H112" s="50">
        <f>G112*E112</f>
        <v>3.5999999999999996</v>
      </c>
      <c r="I112" s="46">
        <v>6.23</v>
      </c>
      <c r="J112" s="46">
        <v>2.31</v>
      </c>
      <c r="K112" s="102">
        <v>32.69</v>
      </c>
      <c r="L112" s="102">
        <v>186.2</v>
      </c>
      <c r="M112" s="50" t="s">
        <v>34</v>
      </c>
      <c r="N112" s="223"/>
    </row>
    <row r="113" spans="1:14" ht="21" customHeight="1" thickBot="1" x14ac:dyDescent="0.35">
      <c r="A113" s="360"/>
      <c r="B113" s="357"/>
      <c r="C113" s="357"/>
      <c r="D113" s="76" t="s">
        <v>68</v>
      </c>
      <c r="E113" s="186">
        <v>0.01</v>
      </c>
      <c r="F113" s="8">
        <v>0.01</v>
      </c>
      <c r="G113" s="94">
        <v>670</v>
      </c>
      <c r="H113" s="59">
        <f>G113*E113</f>
        <v>6.7</v>
      </c>
      <c r="I113" s="40">
        <v>0.08</v>
      </c>
      <c r="J113" s="43">
        <v>7.25</v>
      </c>
      <c r="K113" s="41">
        <v>0.13</v>
      </c>
      <c r="L113" s="29">
        <v>66.099999999999994</v>
      </c>
      <c r="M113" s="39"/>
      <c r="N113" s="224"/>
    </row>
    <row r="114" spans="1:14" x14ac:dyDescent="0.3">
      <c r="A114" s="317">
        <v>3</v>
      </c>
      <c r="B114" s="319" t="s">
        <v>36</v>
      </c>
      <c r="C114" s="319" t="s">
        <v>24</v>
      </c>
      <c r="D114" s="92" t="s">
        <v>62</v>
      </c>
      <c r="E114" s="65">
        <v>1E-3</v>
      </c>
      <c r="F114" s="65">
        <v>1E-3</v>
      </c>
      <c r="G114" s="19">
        <v>820</v>
      </c>
      <c r="H114" s="47">
        <f t="shared" si="7"/>
        <v>0.82000000000000006</v>
      </c>
      <c r="I114" s="77"/>
      <c r="J114" s="78"/>
      <c r="K114" s="79"/>
      <c r="L114" s="78"/>
      <c r="M114" s="220"/>
      <c r="N114" s="78"/>
    </row>
    <row r="115" spans="1:14" x14ac:dyDescent="0.3">
      <c r="A115" s="329"/>
      <c r="B115" s="332"/>
      <c r="C115" s="332"/>
      <c r="D115" s="76" t="s">
        <v>39</v>
      </c>
      <c r="E115" s="8">
        <v>1.4999999999999999E-2</v>
      </c>
      <c r="F115" s="8">
        <v>1.4999999999999999E-2</v>
      </c>
      <c r="G115" s="2">
        <v>60</v>
      </c>
      <c r="H115" s="13">
        <f t="shared" si="7"/>
        <v>0.89999999999999991</v>
      </c>
      <c r="I115" s="201">
        <v>0.2</v>
      </c>
      <c r="J115" s="202">
        <v>0</v>
      </c>
      <c r="K115" s="203">
        <v>14</v>
      </c>
      <c r="L115" s="202">
        <v>56.8</v>
      </c>
      <c r="M115" s="168" t="s">
        <v>48</v>
      </c>
      <c r="N115" s="78"/>
    </row>
    <row r="116" spans="1:14" ht="14.25" customHeight="1" thickBot="1" x14ac:dyDescent="0.35">
      <c r="A116" s="336"/>
      <c r="B116" s="337"/>
      <c r="C116" s="337"/>
      <c r="D116" s="81"/>
      <c r="E116" s="63"/>
      <c r="F116" s="6"/>
      <c r="G116" s="6"/>
      <c r="H116" s="34"/>
      <c r="I116" s="82"/>
      <c r="J116" s="83"/>
      <c r="K116" s="84"/>
      <c r="L116" s="83"/>
      <c r="M116" s="221"/>
      <c r="N116" s="83"/>
    </row>
    <row r="117" spans="1:14" ht="20.25" customHeight="1" thickBot="1" x14ac:dyDescent="0.35">
      <c r="A117" s="327" t="s">
        <v>21</v>
      </c>
      <c r="B117" s="328"/>
      <c r="C117" s="328"/>
      <c r="D117" s="328"/>
      <c r="E117" s="328"/>
      <c r="F117" s="328"/>
      <c r="G117" s="328"/>
      <c r="H117" s="143">
        <f>SUM(H105:H116)</f>
        <v>36.414800000000007</v>
      </c>
      <c r="I117" s="53">
        <f>SUM(I105:I116)</f>
        <v>17.109999999999996</v>
      </c>
      <c r="J117" s="56">
        <f>SUM(J105:J116)</f>
        <v>21.259999999999998</v>
      </c>
      <c r="K117" s="53">
        <f>SUM(K105:K116)</f>
        <v>47.42</v>
      </c>
      <c r="L117" s="52">
        <f>SUM(L105:L116)</f>
        <v>463.09999999999997</v>
      </c>
      <c r="M117" s="222"/>
      <c r="N117" s="52"/>
    </row>
    <row r="118" spans="1:14" ht="27.75" customHeight="1" x14ac:dyDescent="0.3">
      <c r="A118" s="9"/>
      <c r="B118" s="9"/>
      <c r="C118" s="9"/>
      <c r="D118" s="9"/>
      <c r="E118" s="9"/>
      <c r="F118" s="9"/>
      <c r="G118" s="9"/>
      <c r="H118" s="167"/>
      <c r="I118" s="11"/>
      <c r="J118" s="11"/>
      <c r="K118" s="11"/>
      <c r="L118" s="11"/>
      <c r="M118" s="11"/>
      <c r="N118" s="11"/>
    </row>
    <row r="119" spans="1:14" ht="27.75" customHeight="1" x14ac:dyDescent="0.3">
      <c r="A119" s="9"/>
      <c r="B119" s="9"/>
      <c r="C119" s="9"/>
      <c r="D119" s="9"/>
      <c r="E119" s="9"/>
      <c r="F119" s="9"/>
      <c r="G119" s="9"/>
      <c r="H119" s="167"/>
      <c r="I119" s="11"/>
      <c r="J119" s="11"/>
      <c r="K119" s="11"/>
      <c r="L119" s="11"/>
      <c r="M119" s="11"/>
      <c r="N119" s="11"/>
    </row>
    <row r="120" spans="1:14" ht="27.75" customHeight="1" x14ac:dyDescent="0.3">
      <c r="A120" s="9"/>
      <c r="B120" s="9"/>
      <c r="C120" s="9"/>
      <c r="D120" s="9"/>
      <c r="E120" s="9"/>
      <c r="F120" s="9"/>
      <c r="G120" s="9"/>
      <c r="H120" s="167"/>
      <c r="I120" s="11"/>
      <c r="J120" s="11"/>
      <c r="K120" s="11"/>
      <c r="L120" s="11"/>
      <c r="M120" s="11"/>
      <c r="N120" s="11"/>
    </row>
    <row r="121" spans="1:14" ht="27.75" customHeight="1" x14ac:dyDescent="0.3">
      <c r="A121" s="9"/>
      <c r="B121" s="9"/>
      <c r="C121" s="9"/>
      <c r="D121" s="9"/>
      <c r="E121" s="9"/>
      <c r="F121" s="9"/>
      <c r="G121" s="9"/>
      <c r="H121" s="167"/>
      <c r="I121" s="11"/>
      <c r="J121" s="11"/>
      <c r="K121" s="11"/>
      <c r="L121" s="11"/>
      <c r="M121" s="11"/>
      <c r="N121" s="11"/>
    </row>
    <row r="122" spans="1:14" ht="27.75" customHeight="1" x14ac:dyDescent="0.3">
      <c r="A122" s="9"/>
      <c r="B122" s="9"/>
      <c r="C122" s="9"/>
      <c r="D122" s="9"/>
      <c r="E122" s="9"/>
      <c r="F122" s="9"/>
      <c r="G122" s="9"/>
      <c r="H122" s="167"/>
      <c r="I122" s="11"/>
      <c r="J122" s="11"/>
      <c r="K122" s="11"/>
      <c r="L122" s="11"/>
      <c r="M122" s="11"/>
      <c r="N122" s="11"/>
    </row>
    <row r="123" spans="1:14" ht="27.75" customHeight="1" x14ac:dyDescent="0.3">
      <c r="A123" s="9"/>
      <c r="B123" s="9"/>
      <c r="C123" s="9"/>
      <c r="D123" s="9"/>
      <c r="E123" s="9"/>
      <c r="F123" s="9"/>
      <c r="G123" s="9"/>
      <c r="H123" s="167"/>
      <c r="I123" s="11"/>
      <c r="J123" s="11"/>
      <c r="K123" s="11"/>
      <c r="L123" s="11"/>
      <c r="M123" s="11"/>
      <c r="N123" s="11"/>
    </row>
    <row r="124" spans="1:14" x14ac:dyDescent="0.3">
      <c r="A124"/>
      <c r="B124"/>
      <c r="C124"/>
      <c r="D124"/>
      <c r="E124"/>
      <c r="F124"/>
      <c r="G124"/>
      <c r="H124"/>
    </row>
    <row r="125" spans="1:14" x14ac:dyDescent="0.3">
      <c r="A125"/>
      <c r="B125"/>
      <c r="C125"/>
      <c r="D125"/>
      <c r="E125"/>
      <c r="F125"/>
      <c r="G125"/>
      <c r="H125"/>
    </row>
    <row r="126" spans="1:14" x14ac:dyDescent="0.3">
      <c r="A126"/>
      <c r="B126"/>
      <c r="C126"/>
      <c r="D126"/>
      <c r="E126"/>
      <c r="F126"/>
      <c r="G126"/>
      <c r="H126"/>
    </row>
    <row r="127" spans="1:14" ht="17.25" customHeight="1" thickBot="1" x14ac:dyDescent="0.35">
      <c r="A127"/>
      <c r="B127"/>
      <c r="C127"/>
      <c r="D127"/>
      <c r="E127"/>
      <c r="F127"/>
      <c r="G127"/>
      <c r="H127"/>
    </row>
    <row r="128" spans="1:14" x14ac:dyDescent="0.3">
      <c r="A128" s="342" t="s">
        <v>27</v>
      </c>
      <c r="B128" s="353"/>
      <c r="C128" s="353"/>
      <c r="D128" s="353"/>
      <c r="E128" s="353"/>
      <c r="F128" s="353"/>
      <c r="G128" s="353"/>
      <c r="H128" s="353"/>
      <c r="I128" s="354"/>
      <c r="J128" s="354"/>
      <c r="K128" s="354"/>
      <c r="L128" s="354"/>
      <c r="M128" s="354"/>
      <c r="N128" s="355"/>
    </row>
    <row r="129" spans="1:14" ht="54" customHeight="1" x14ac:dyDescent="0.3">
      <c r="A129" s="123" t="s">
        <v>0</v>
      </c>
      <c r="B129" s="125"/>
      <c r="C129" s="125" t="s">
        <v>1</v>
      </c>
      <c r="D129" s="4" t="s">
        <v>2</v>
      </c>
      <c r="E129" s="125" t="s">
        <v>3</v>
      </c>
      <c r="F129" s="125" t="s">
        <v>4</v>
      </c>
      <c r="G129" s="2" t="s">
        <v>5</v>
      </c>
      <c r="H129" s="125" t="s">
        <v>6</v>
      </c>
      <c r="I129" s="125" t="s">
        <v>7</v>
      </c>
      <c r="J129" s="126" t="s">
        <v>8</v>
      </c>
      <c r="K129" s="125" t="s">
        <v>9</v>
      </c>
      <c r="L129" s="125" t="s">
        <v>10</v>
      </c>
      <c r="M129" s="125" t="s">
        <v>11</v>
      </c>
      <c r="N129" s="131" t="s">
        <v>12</v>
      </c>
    </row>
    <row r="130" spans="1:14" ht="15" thickBot="1" x14ac:dyDescent="0.35">
      <c r="A130" s="128"/>
      <c r="B130" s="130" t="s">
        <v>13</v>
      </c>
      <c r="C130" s="130" t="s">
        <v>14</v>
      </c>
      <c r="D130" s="16"/>
      <c r="E130" s="130" t="s">
        <v>14</v>
      </c>
      <c r="F130" s="130" t="s">
        <v>14</v>
      </c>
      <c r="G130" s="17" t="s">
        <v>15</v>
      </c>
      <c r="H130" s="235" t="s">
        <v>16</v>
      </c>
      <c r="I130" s="130" t="s">
        <v>14</v>
      </c>
      <c r="J130" s="130" t="s">
        <v>14</v>
      </c>
      <c r="K130" s="130" t="s">
        <v>14</v>
      </c>
      <c r="L130" s="130" t="s">
        <v>14</v>
      </c>
      <c r="M130" s="130"/>
      <c r="N130" s="14"/>
    </row>
    <row r="131" spans="1:14" x14ac:dyDescent="0.3">
      <c r="A131" s="330">
        <v>1</v>
      </c>
      <c r="B131" s="340" t="s">
        <v>63</v>
      </c>
      <c r="C131" s="331">
        <v>240</v>
      </c>
      <c r="D131" s="20" t="s">
        <v>44</v>
      </c>
      <c r="E131" s="124">
        <v>0.06</v>
      </c>
      <c r="F131" s="124">
        <v>0.06</v>
      </c>
      <c r="G131" s="21">
        <v>60</v>
      </c>
      <c r="H131" s="19">
        <f>E131*G131</f>
        <v>3.5999999999999996</v>
      </c>
      <c r="I131" s="23"/>
      <c r="J131" s="54"/>
      <c r="K131" s="42"/>
      <c r="L131" s="42"/>
      <c r="M131" s="36"/>
      <c r="N131" s="36" t="s">
        <v>17</v>
      </c>
    </row>
    <row r="132" spans="1:14" x14ac:dyDescent="0.3">
      <c r="A132" s="329"/>
      <c r="B132" s="341"/>
      <c r="C132" s="332"/>
      <c r="D132" s="4" t="s">
        <v>33</v>
      </c>
      <c r="E132" s="125">
        <v>1.4999999999999999E-2</v>
      </c>
      <c r="F132" s="125">
        <v>1.4999999999999999E-2</v>
      </c>
      <c r="G132" s="2">
        <v>60</v>
      </c>
      <c r="H132" s="230">
        <f t="shared" ref="H132:H137" si="8">E132*G132</f>
        <v>0.89999999999999991</v>
      </c>
      <c r="I132" s="51"/>
      <c r="J132" s="55"/>
      <c r="K132" s="51"/>
      <c r="L132" s="51"/>
      <c r="M132" s="12"/>
      <c r="N132" s="12"/>
    </row>
    <row r="133" spans="1:14" x14ac:dyDescent="0.3">
      <c r="A133" s="329"/>
      <c r="B133" s="341"/>
      <c r="C133" s="332"/>
      <c r="D133" s="4" t="s">
        <v>38</v>
      </c>
      <c r="E133" s="125">
        <v>0.01</v>
      </c>
      <c r="F133" s="125">
        <v>0.01</v>
      </c>
      <c r="G133" s="2">
        <v>920</v>
      </c>
      <c r="H133" s="2">
        <f t="shared" si="8"/>
        <v>9.2000000000000011</v>
      </c>
      <c r="I133" s="12">
        <v>7</v>
      </c>
      <c r="J133" s="55">
        <v>12.2</v>
      </c>
      <c r="K133" s="51">
        <v>37</v>
      </c>
      <c r="L133" s="51">
        <v>288</v>
      </c>
      <c r="M133" s="12" t="s">
        <v>47</v>
      </c>
      <c r="N133" s="12"/>
    </row>
    <row r="134" spans="1:14" x14ac:dyDescent="0.3">
      <c r="A134" s="329"/>
      <c r="B134" s="341"/>
      <c r="C134" s="332"/>
      <c r="D134" s="4" t="s">
        <v>19</v>
      </c>
      <c r="E134" s="125">
        <v>0.1</v>
      </c>
      <c r="F134" s="125">
        <v>0.1</v>
      </c>
      <c r="G134" s="2">
        <v>82</v>
      </c>
      <c r="H134" s="230">
        <f t="shared" si="8"/>
        <v>8.2000000000000011</v>
      </c>
      <c r="I134" s="51"/>
      <c r="J134" s="55"/>
      <c r="K134" s="51"/>
      <c r="L134" s="51"/>
      <c r="M134" s="12"/>
      <c r="N134" s="12"/>
    </row>
    <row r="135" spans="1:14" x14ac:dyDescent="0.3">
      <c r="A135" s="329"/>
      <c r="B135" s="341"/>
      <c r="C135" s="332"/>
      <c r="D135" s="4" t="s">
        <v>43</v>
      </c>
      <c r="E135" s="125">
        <v>1E-3</v>
      </c>
      <c r="F135" s="125">
        <v>1E-3</v>
      </c>
      <c r="G135" s="2">
        <v>19</v>
      </c>
      <c r="H135" s="2">
        <f t="shared" si="8"/>
        <v>1.9E-2</v>
      </c>
      <c r="I135" s="12"/>
      <c r="J135" s="55"/>
      <c r="K135" s="51"/>
      <c r="L135" s="51"/>
      <c r="M135" s="12"/>
      <c r="N135" s="12"/>
    </row>
    <row r="136" spans="1:14" ht="15" thickBot="1" x14ac:dyDescent="0.35">
      <c r="A136" s="127"/>
      <c r="B136" s="141"/>
      <c r="C136" s="129"/>
      <c r="D136" s="18"/>
      <c r="E136" s="129"/>
      <c r="F136" s="129"/>
      <c r="G136" s="19"/>
      <c r="H136" s="47">
        <f t="shared" si="8"/>
        <v>0</v>
      </c>
      <c r="I136" s="51"/>
      <c r="J136" s="55"/>
      <c r="K136" s="51"/>
      <c r="L136" s="51"/>
      <c r="M136" s="12"/>
      <c r="N136" s="12"/>
    </row>
    <row r="137" spans="1:14" ht="25.5" customHeight="1" x14ac:dyDescent="0.3">
      <c r="A137" s="132">
        <v>2</v>
      </c>
      <c r="B137" s="133" t="s">
        <v>45</v>
      </c>
      <c r="C137" s="190">
        <v>60</v>
      </c>
      <c r="D137" s="142" t="s">
        <v>23</v>
      </c>
      <c r="E137" s="133">
        <v>0.06</v>
      </c>
      <c r="F137" s="133">
        <v>0.06</v>
      </c>
      <c r="G137" s="98">
        <v>60</v>
      </c>
      <c r="H137" s="33">
        <f t="shared" si="8"/>
        <v>3.5999999999999996</v>
      </c>
      <c r="I137" s="233">
        <v>5.34</v>
      </c>
      <c r="J137" s="233">
        <v>1.98</v>
      </c>
      <c r="K137" s="234">
        <v>28.02</v>
      </c>
      <c r="L137" s="234">
        <v>159.6</v>
      </c>
      <c r="M137" s="105" t="s">
        <v>34</v>
      </c>
      <c r="N137" s="23"/>
    </row>
    <row r="138" spans="1:14" ht="18" customHeight="1" x14ac:dyDescent="0.3">
      <c r="A138" s="320">
        <v>3</v>
      </c>
      <c r="B138" s="332" t="s">
        <v>36</v>
      </c>
      <c r="C138" s="319" t="s">
        <v>24</v>
      </c>
      <c r="D138" s="76" t="s">
        <v>62</v>
      </c>
      <c r="E138" s="8">
        <v>1E-3</v>
      </c>
      <c r="F138" s="2">
        <v>1E-3</v>
      </c>
      <c r="G138" s="2">
        <v>820</v>
      </c>
      <c r="H138" s="47">
        <f t="shared" ref="H138:H139" si="9">G138*E138</f>
        <v>0.82000000000000006</v>
      </c>
      <c r="I138" s="77"/>
      <c r="J138" s="78"/>
      <c r="K138" s="79"/>
      <c r="L138" s="78"/>
      <c r="M138" s="79"/>
      <c r="N138" s="12"/>
    </row>
    <row r="139" spans="1:14" ht="15.75" customHeight="1" thickBot="1" x14ac:dyDescent="0.35">
      <c r="A139" s="292"/>
      <c r="B139" s="332"/>
      <c r="C139" s="332"/>
      <c r="D139" s="76" t="s">
        <v>39</v>
      </c>
      <c r="E139" s="8">
        <v>1.4999999999999999E-2</v>
      </c>
      <c r="F139" s="2">
        <v>1.4999999999999999E-2</v>
      </c>
      <c r="G139" s="2">
        <v>60</v>
      </c>
      <c r="H139" s="13">
        <f t="shared" si="9"/>
        <v>0.89999999999999991</v>
      </c>
      <c r="I139" s="250">
        <v>0.2</v>
      </c>
      <c r="J139" s="250">
        <v>0</v>
      </c>
      <c r="K139" s="251">
        <v>14</v>
      </c>
      <c r="L139" s="250">
        <v>56.8</v>
      </c>
      <c r="M139" s="218" t="s">
        <v>48</v>
      </c>
      <c r="N139" s="48"/>
    </row>
    <row r="140" spans="1:14" ht="27.75" customHeight="1" thickBot="1" x14ac:dyDescent="0.35">
      <c r="A140" s="364"/>
      <c r="B140" s="337"/>
      <c r="C140" s="337"/>
      <c r="D140" s="81"/>
      <c r="E140" s="63"/>
      <c r="F140" s="6"/>
      <c r="G140" s="6"/>
      <c r="H140" s="34"/>
      <c r="I140" s="82"/>
      <c r="J140" s="83"/>
      <c r="K140" s="84"/>
      <c r="L140" s="83"/>
      <c r="M140" s="84"/>
      <c r="N140" s="48"/>
    </row>
    <row r="141" spans="1:14" ht="33.75" customHeight="1" thickBot="1" x14ac:dyDescent="0.35">
      <c r="A141" s="327" t="s">
        <v>21</v>
      </c>
      <c r="B141" s="328"/>
      <c r="C141" s="328"/>
      <c r="D141" s="328"/>
      <c r="E141" s="328"/>
      <c r="F141" s="328"/>
      <c r="G141" s="328"/>
      <c r="H141" s="144">
        <f>SUM(H131:H140)</f>
        <v>27.238999999999997</v>
      </c>
      <c r="I141" s="52">
        <f>SUM(I132:I140)</f>
        <v>12.54</v>
      </c>
      <c r="J141" s="56">
        <f>SUM(J131:J140)</f>
        <v>14.18</v>
      </c>
      <c r="K141" s="52">
        <f>SUM(K131:K140)</f>
        <v>79.02</v>
      </c>
      <c r="L141" s="52">
        <f>SUM(L131:L140)</f>
        <v>504.40000000000003</v>
      </c>
      <c r="M141" s="48"/>
      <c r="N141" s="48"/>
    </row>
    <row r="142" spans="1:14" ht="25.5" customHeight="1" x14ac:dyDescent="0.3">
      <c r="A142" s="9"/>
      <c r="B142" s="9"/>
      <c r="C142" s="9"/>
      <c r="D142" s="9"/>
      <c r="E142" s="9"/>
      <c r="F142" s="9"/>
      <c r="G142" s="9"/>
      <c r="H142" s="170"/>
      <c r="I142" s="11"/>
      <c r="J142" s="11"/>
      <c r="K142" s="11"/>
      <c r="L142" s="11"/>
      <c r="M142" s="11"/>
      <c r="N142" s="11"/>
    </row>
    <row r="143" spans="1:14" ht="14.25" customHeight="1" x14ac:dyDescent="0.3">
      <c r="A143" s="9"/>
      <c r="B143" s="9"/>
      <c r="C143" s="9"/>
      <c r="D143" s="9"/>
      <c r="E143" s="9"/>
      <c r="F143" s="9"/>
      <c r="G143" s="9"/>
      <c r="H143" s="170"/>
      <c r="I143" s="11"/>
      <c r="J143" s="11"/>
      <c r="K143" s="11"/>
      <c r="L143" s="11"/>
      <c r="M143" s="11"/>
      <c r="N143" s="11"/>
    </row>
    <row r="144" spans="1:14" ht="16.5" customHeight="1" x14ac:dyDescent="0.3">
      <c r="A144" s="9"/>
      <c r="B144" s="9"/>
      <c r="C144" s="9"/>
      <c r="D144" s="9"/>
      <c r="E144" s="9"/>
      <c r="F144" s="9"/>
      <c r="G144" s="9"/>
      <c r="H144" s="170"/>
      <c r="I144" s="11"/>
      <c r="J144" s="11"/>
      <c r="K144" s="11"/>
      <c r="L144" s="11"/>
      <c r="M144" s="11"/>
      <c r="N144" s="11"/>
    </row>
    <row r="145" spans="1:14" ht="10.5" customHeight="1" x14ac:dyDescent="0.3">
      <c r="A145" s="9"/>
      <c r="B145" s="9"/>
      <c r="C145" s="9"/>
      <c r="D145" s="9"/>
      <c r="E145" s="9"/>
      <c r="F145" s="9"/>
      <c r="G145" s="9"/>
      <c r="H145" s="170"/>
      <c r="I145" s="11"/>
      <c r="J145" s="11"/>
      <c r="K145" s="11"/>
      <c r="L145" s="11"/>
      <c r="M145" s="11"/>
      <c r="N145" s="11"/>
    </row>
    <row r="146" spans="1:14" ht="10.5" customHeight="1" x14ac:dyDescent="0.3">
      <c r="A146" s="9"/>
      <c r="B146" s="9"/>
      <c r="C146" s="9"/>
      <c r="D146" s="9"/>
      <c r="E146" s="9"/>
      <c r="F146" s="9"/>
      <c r="G146" s="9"/>
      <c r="H146" s="170"/>
      <c r="I146" s="11"/>
      <c r="J146" s="11"/>
      <c r="K146" s="11"/>
      <c r="L146" s="11"/>
      <c r="M146" s="11"/>
      <c r="N146" s="11"/>
    </row>
    <row r="147" spans="1:14" ht="10.5" customHeight="1" x14ac:dyDescent="0.3">
      <c r="A147" s="9"/>
      <c r="B147" s="9"/>
      <c r="C147" s="9"/>
      <c r="D147" s="9"/>
      <c r="E147" s="9"/>
      <c r="F147" s="9"/>
      <c r="G147" s="9"/>
      <c r="H147" s="170"/>
      <c r="I147" s="11"/>
      <c r="J147" s="11"/>
      <c r="K147" s="11"/>
      <c r="L147" s="11"/>
      <c r="M147" s="11"/>
      <c r="N147" s="11"/>
    </row>
    <row r="148" spans="1:14" ht="10.5" customHeight="1" x14ac:dyDescent="0.3">
      <c r="A148" s="9"/>
      <c r="B148" s="9"/>
      <c r="C148" s="9"/>
      <c r="D148" s="9"/>
      <c r="E148" s="9"/>
      <c r="F148" s="9"/>
      <c r="G148" s="9"/>
      <c r="H148" s="170"/>
      <c r="I148" s="11"/>
      <c r="J148" s="11"/>
      <c r="K148" s="11"/>
      <c r="L148" s="11"/>
      <c r="M148" s="11"/>
      <c r="N148" s="11"/>
    </row>
    <row r="149" spans="1:14" ht="10.5" customHeight="1" x14ac:dyDescent="0.3">
      <c r="A149" s="9"/>
      <c r="B149" s="9"/>
      <c r="C149" s="9"/>
      <c r="D149" s="9"/>
      <c r="E149" s="9"/>
      <c r="F149" s="9"/>
      <c r="G149" s="9"/>
      <c r="H149" s="170"/>
      <c r="I149" s="11"/>
      <c r="J149" s="11"/>
      <c r="K149" s="11"/>
      <c r="L149" s="11"/>
      <c r="M149" s="11"/>
      <c r="N149" s="11"/>
    </row>
    <row r="150" spans="1:14" ht="10.5" customHeight="1" x14ac:dyDescent="0.3">
      <c r="A150" s="9"/>
      <c r="B150" s="9"/>
      <c r="C150" s="9"/>
      <c r="D150" s="9"/>
      <c r="E150" s="9"/>
      <c r="F150" s="9"/>
      <c r="G150" s="9"/>
      <c r="H150" s="170"/>
      <c r="I150" s="11"/>
      <c r="J150" s="11"/>
      <c r="K150" s="11"/>
      <c r="L150" s="11"/>
      <c r="M150" s="11"/>
      <c r="N150" s="11"/>
    </row>
    <row r="151" spans="1:14" ht="10.5" customHeight="1" x14ac:dyDescent="0.3">
      <c r="A151" s="9"/>
      <c r="B151" s="9"/>
      <c r="C151" s="9"/>
      <c r="D151" s="9"/>
      <c r="E151" s="9"/>
      <c r="F151" s="9"/>
      <c r="G151" s="9"/>
      <c r="H151" s="170"/>
      <c r="I151" s="11"/>
      <c r="J151" s="11"/>
      <c r="K151" s="11"/>
      <c r="L151" s="11"/>
      <c r="M151" s="11"/>
      <c r="N151" s="11"/>
    </row>
    <row r="152" spans="1:14" ht="19.5" customHeight="1" x14ac:dyDescent="0.3">
      <c r="A152" s="9"/>
      <c r="B152" s="9"/>
      <c r="C152" s="9"/>
      <c r="D152" s="9"/>
      <c r="E152" s="9"/>
      <c r="F152" s="9"/>
      <c r="G152" s="9"/>
      <c r="H152" s="170"/>
      <c r="I152" s="11"/>
      <c r="J152" s="11"/>
      <c r="K152" s="11"/>
      <c r="L152" s="11"/>
      <c r="M152" s="11"/>
      <c r="N152" s="11"/>
    </row>
    <row r="153" spans="1:14" ht="19.5" customHeight="1" x14ac:dyDescent="0.3">
      <c r="A153" s="9"/>
      <c r="B153" s="9"/>
      <c r="C153" s="9"/>
      <c r="D153" s="9"/>
      <c r="E153" s="9"/>
      <c r="F153" s="9"/>
      <c r="G153" s="9"/>
      <c r="H153" s="170"/>
      <c r="I153" s="11"/>
      <c r="J153" s="11"/>
      <c r="K153" s="11"/>
      <c r="L153" s="11"/>
      <c r="M153" s="11"/>
      <c r="N153" s="11"/>
    </row>
    <row r="154" spans="1:14" ht="19.5" customHeight="1" x14ac:dyDescent="0.3">
      <c r="A154" s="9"/>
      <c r="B154" s="9"/>
      <c r="C154" s="9"/>
      <c r="D154" s="9"/>
      <c r="E154" s="9"/>
      <c r="F154" s="9"/>
      <c r="G154" s="9"/>
      <c r="H154" s="170"/>
      <c r="I154" s="11"/>
      <c r="J154" s="11"/>
      <c r="K154" s="11"/>
      <c r="L154" s="11"/>
      <c r="M154" s="11"/>
      <c r="N154" s="11"/>
    </row>
    <row r="155" spans="1:14" ht="19.5" customHeight="1" x14ac:dyDescent="0.3">
      <c r="A155" s="9"/>
      <c r="B155" s="9"/>
      <c r="C155" s="9"/>
      <c r="D155" s="9"/>
      <c r="E155" s="9"/>
      <c r="F155" s="9"/>
      <c r="G155" s="9"/>
      <c r="H155" s="170"/>
      <c r="I155" s="11"/>
      <c r="J155" s="11"/>
      <c r="K155" s="11"/>
      <c r="L155" s="11"/>
      <c r="M155" s="11"/>
      <c r="N155" s="11"/>
    </row>
    <row r="156" spans="1:14" ht="19.5" customHeight="1" x14ac:dyDescent="0.3">
      <c r="A156" s="9"/>
      <c r="B156" s="9"/>
      <c r="C156" s="9"/>
      <c r="D156" s="9"/>
      <c r="E156" s="9"/>
      <c r="F156" s="9"/>
      <c r="G156" s="9"/>
      <c r="H156" s="10"/>
      <c r="I156" s="11"/>
      <c r="J156" s="11"/>
      <c r="K156" s="11"/>
      <c r="L156" s="11"/>
      <c r="M156" s="11"/>
      <c r="N156" s="11"/>
    </row>
    <row r="157" spans="1:14" ht="14.25" customHeight="1" x14ac:dyDescent="0.3"/>
    <row r="158" spans="1:14" ht="3.75" customHeight="1" thickBot="1" x14ac:dyDescent="0.35"/>
    <row r="159" spans="1:14" ht="15" hidden="1" thickBot="1" x14ac:dyDescent="0.35"/>
    <row r="160" spans="1:14" ht="15" hidden="1" thickBot="1" x14ac:dyDescent="0.35"/>
    <row r="161" spans="1:14" ht="24" customHeight="1" x14ac:dyDescent="0.3">
      <c r="A161" s="302" t="s">
        <v>71</v>
      </c>
      <c r="B161" s="303"/>
      <c r="C161" s="303"/>
      <c r="D161" s="303"/>
      <c r="E161" s="303"/>
      <c r="F161" s="303"/>
      <c r="G161" s="303"/>
      <c r="H161" s="303"/>
      <c r="I161" s="303"/>
      <c r="J161" s="303"/>
      <c r="K161" s="303"/>
      <c r="L161" s="303"/>
      <c r="M161" s="303"/>
      <c r="N161" s="304"/>
    </row>
    <row r="162" spans="1:14" ht="26.4" x14ac:dyDescent="0.3">
      <c r="A162" s="145" t="s">
        <v>0</v>
      </c>
      <c r="B162" s="147"/>
      <c r="C162" s="147" t="s">
        <v>1</v>
      </c>
      <c r="D162" s="4" t="s">
        <v>2</v>
      </c>
      <c r="E162" s="147" t="s">
        <v>3</v>
      </c>
      <c r="F162" s="147" t="s">
        <v>4</v>
      </c>
      <c r="G162" s="2" t="s">
        <v>5</v>
      </c>
      <c r="H162" s="147" t="s">
        <v>6</v>
      </c>
      <c r="I162" s="147" t="s">
        <v>7</v>
      </c>
      <c r="J162" s="149" t="s">
        <v>8</v>
      </c>
      <c r="K162" s="147" t="s">
        <v>9</v>
      </c>
      <c r="L162" s="147" t="s">
        <v>10</v>
      </c>
      <c r="M162" s="147" t="s">
        <v>11</v>
      </c>
      <c r="N162" s="154" t="s">
        <v>12</v>
      </c>
    </row>
    <row r="163" spans="1:14" ht="15" thickBot="1" x14ac:dyDescent="0.35">
      <c r="A163" s="151"/>
      <c r="B163" s="153" t="s">
        <v>13</v>
      </c>
      <c r="C163" s="153" t="s">
        <v>14</v>
      </c>
      <c r="D163" s="16"/>
      <c r="E163" s="153" t="s">
        <v>14</v>
      </c>
      <c r="F163" s="153" t="s">
        <v>14</v>
      </c>
      <c r="G163" s="17" t="s">
        <v>15</v>
      </c>
      <c r="H163" s="153" t="s">
        <v>16</v>
      </c>
      <c r="I163" s="153" t="s">
        <v>14</v>
      </c>
      <c r="J163" s="153" t="s">
        <v>14</v>
      </c>
      <c r="K163" s="153" t="s">
        <v>14</v>
      </c>
      <c r="L163" s="153" t="s">
        <v>14</v>
      </c>
      <c r="M163" s="153"/>
      <c r="N163" s="14"/>
    </row>
    <row r="164" spans="1:14" ht="15" customHeight="1" x14ac:dyDescent="0.3">
      <c r="A164" s="330">
        <v>1</v>
      </c>
      <c r="B164" s="340" t="s">
        <v>99</v>
      </c>
      <c r="C164" s="331">
        <v>250</v>
      </c>
      <c r="D164" s="20" t="s">
        <v>49</v>
      </c>
      <c r="E164" s="146">
        <v>0.02</v>
      </c>
      <c r="F164" s="146">
        <v>0.02</v>
      </c>
      <c r="G164" s="21">
        <v>60</v>
      </c>
      <c r="H164" s="58">
        <f>E164*G164</f>
        <v>1.2</v>
      </c>
      <c r="I164" s="46"/>
      <c r="J164" s="46"/>
      <c r="K164" s="102"/>
      <c r="L164" s="102"/>
      <c r="M164" s="17" t="s">
        <v>34</v>
      </c>
      <c r="N164" s="36" t="s">
        <v>17</v>
      </c>
    </row>
    <row r="165" spans="1:14" x14ac:dyDescent="0.3">
      <c r="A165" s="329"/>
      <c r="B165" s="341"/>
      <c r="C165" s="332"/>
      <c r="D165" s="4" t="s">
        <v>38</v>
      </c>
      <c r="E165" s="147">
        <v>4.0000000000000001E-3</v>
      </c>
      <c r="F165" s="147">
        <v>4.0000000000000001E-3</v>
      </c>
      <c r="G165" s="2">
        <v>920</v>
      </c>
      <c r="H165" s="59">
        <f t="shared" ref="H165" si="10">E165*G165</f>
        <v>3.68</v>
      </c>
      <c r="I165" s="110"/>
      <c r="J165" s="110"/>
      <c r="K165" s="111"/>
      <c r="L165" s="110"/>
      <c r="M165" s="110" t="s">
        <v>65</v>
      </c>
      <c r="N165" s="12"/>
    </row>
    <row r="166" spans="1:14" x14ac:dyDescent="0.3">
      <c r="A166" s="329"/>
      <c r="B166" s="341"/>
      <c r="C166" s="332"/>
      <c r="D166" s="4" t="s">
        <v>19</v>
      </c>
      <c r="E166" s="147">
        <v>0.06</v>
      </c>
      <c r="F166" s="147">
        <v>0.06</v>
      </c>
      <c r="G166" s="2">
        <v>82</v>
      </c>
      <c r="H166" s="59">
        <f>E166*G166</f>
        <v>4.92</v>
      </c>
      <c r="I166" s="51">
        <v>5.5</v>
      </c>
      <c r="J166" s="51">
        <v>4.75</v>
      </c>
      <c r="K166" s="12">
        <v>19.75</v>
      </c>
      <c r="L166" s="51">
        <v>145</v>
      </c>
      <c r="M166" s="51"/>
      <c r="N166" s="12"/>
    </row>
    <row r="167" spans="1:14" x14ac:dyDescent="0.3">
      <c r="A167" s="329"/>
      <c r="B167" s="341"/>
      <c r="C167" s="332"/>
      <c r="D167" s="4" t="s">
        <v>37</v>
      </c>
      <c r="E167" s="147">
        <v>2E-3</v>
      </c>
      <c r="F167" s="147">
        <v>2E-3</v>
      </c>
      <c r="G167" s="2">
        <v>19</v>
      </c>
      <c r="H167" s="59">
        <f>E167*G167</f>
        <v>3.7999999999999999E-2</v>
      </c>
      <c r="I167" s="51"/>
      <c r="J167" s="51"/>
      <c r="K167" s="12"/>
      <c r="L167" s="51"/>
      <c r="M167" s="51"/>
      <c r="N167" s="12"/>
    </row>
    <row r="168" spans="1:14" ht="15" thickBot="1" x14ac:dyDescent="0.35">
      <c r="A168" s="329"/>
      <c r="B168" s="341"/>
      <c r="C168" s="332"/>
      <c r="D168" s="4"/>
      <c r="E168" s="147"/>
      <c r="F168" s="147"/>
      <c r="G168" s="2"/>
      <c r="H168" s="59"/>
      <c r="I168" s="51"/>
      <c r="J168" s="51"/>
      <c r="K168" s="12"/>
      <c r="L168" s="51"/>
      <c r="M168" s="51"/>
      <c r="N168" s="12"/>
    </row>
    <row r="169" spans="1:14" x14ac:dyDescent="0.3">
      <c r="A169" s="317">
        <v>2</v>
      </c>
      <c r="B169" s="321" t="s">
        <v>20</v>
      </c>
      <c r="C169" s="321" t="s">
        <v>46</v>
      </c>
      <c r="D169" s="20" t="s">
        <v>77</v>
      </c>
      <c r="E169" s="146">
        <v>4.0000000000000001E-3</v>
      </c>
      <c r="F169" s="146">
        <v>4.0000000000000001E-3</v>
      </c>
      <c r="G169" s="21">
        <v>1350</v>
      </c>
      <c r="H169" s="33">
        <f t="shared" ref="H169:H172" si="11">E169*G169</f>
        <v>5.4</v>
      </c>
      <c r="I169" s="42"/>
      <c r="J169" s="42"/>
      <c r="K169" s="23"/>
      <c r="L169" s="42"/>
      <c r="M169" s="42"/>
      <c r="N169" s="23"/>
    </row>
    <row r="170" spans="1:14" ht="15" thickBot="1" x14ac:dyDescent="0.35">
      <c r="A170" s="329"/>
      <c r="B170" s="300"/>
      <c r="C170" s="300"/>
      <c r="D170" s="4" t="s">
        <v>33</v>
      </c>
      <c r="E170" s="147">
        <v>0.02</v>
      </c>
      <c r="F170" s="147">
        <v>0.02</v>
      </c>
      <c r="G170" s="2">
        <v>60</v>
      </c>
      <c r="H170" s="13">
        <f t="shared" si="11"/>
        <v>1.2</v>
      </c>
      <c r="I170" s="52">
        <v>5.8</v>
      </c>
      <c r="J170" s="52">
        <v>5.8</v>
      </c>
      <c r="K170" s="48">
        <v>34.4</v>
      </c>
      <c r="L170" s="52">
        <v>205.6</v>
      </c>
      <c r="M170" s="52" t="s">
        <v>50</v>
      </c>
      <c r="N170" s="12"/>
    </row>
    <row r="171" spans="1:14" ht="15" thickBot="1" x14ac:dyDescent="0.35">
      <c r="A171" s="320"/>
      <c r="B171" s="319"/>
      <c r="C171" s="319"/>
      <c r="D171" s="25" t="s">
        <v>19</v>
      </c>
      <c r="E171" s="148">
        <v>0.09</v>
      </c>
      <c r="F171" s="148">
        <v>0.09</v>
      </c>
      <c r="G171" s="6">
        <v>82</v>
      </c>
      <c r="H171" s="60">
        <f t="shared" si="11"/>
        <v>7.38</v>
      </c>
      <c r="I171" s="51"/>
      <c r="J171" s="51"/>
      <c r="K171" s="12"/>
      <c r="L171" s="51"/>
      <c r="M171" s="51"/>
      <c r="N171" s="12"/>
    </row>
    <row r="172" spans="1:14" ht="15" thickBot="1" x14ac:dyDescent="0.35">
      <c r="A172" s="358">
        <v>3</v>
      </c>
      <c r="B172" s="321" t="s">
        <v>67</v>
      </c>
      <c r="C172" s="321">
        <v>60</v>
      </c>
      <c r="D172" s="18" t="s">
        <v>23</v>
      </c>
      <c r="E172" s="152">
        <v>0.06</v>
      </c>
      <c r="F172" s="152">
        <v>0.06</v>
      </c>
      <c r="G172" s="19">
        <v>60</v>
      </c>
      <c r="H172" s="47">
        <f t="shared" si="11"/>
        <v>3.5999999999999996</v>
      </c>
      <c r="I172" s="233">
        <v>5.34</v>
      </c>
      <c r="J172" s="233">
        <v>1.98</v>
      </c>
      <c r="K172" s="234">
        <v>28.02</v>
      </c>
      <c r="L172" s="234">
        <v>159.6</v>
      </c>
      <c r="M172" s="90"/>
      <c r="N172" s="49"/>
    </row>
    <row r="173" spans="1:14" x14ac:dyDescent="0.3">
      <c r="A173" s="359"/>
      <c r="B173" s="356"/>
      <c r="C173" s="356"/>
      <c r="D173" s="20"/>
      <c r="E173" s="146"/>
      <c r="F173" s="146"/>
      <c r="G173" s="21"/>
      <c r="H173" s="33"/>
      <c r="I173" s="42"/>
      <c r="J173" s="42"/>
      <c r="K173" s="23"/>
      <c r="L173" s="42"/>
      <c r="M173" s="42"/>
      <c r="N173" s="23"/>
    </row>
    <row r="174" spans="1:14" ht="15" thickBot="1" x14ac:dyDescent="0.35">
      <c r="A174" s="360"/>
      <c r="B174" s="357"/>
      <c r="C174" s="357"/>
      <c r="D174" s="4"/>
      <c r="E174" s="147"/>
      <c r="F174" s="147"/>
      <c r="G174" s="2"/>
      <c r="H174" s="13"/>
      <c r="I174" s="52"/>
      <c r="J174" s="52"/>
      <c r="K174" s="48"/>
      <c r="L174" s="52"/>
      <c r="M174" s="52"/>
      <c r="N174" s="12"/>
    </row>
    <row r="175" spans="1:14" ht="15.75" customHeight="1" thickBot="1" x14ac:dyDescent="0.35">
      <c r="A175" s="327" t="s">
        <v>21</v>
      </c>
      <c r="B175" s="328"/>
      <c r="C175" s="328"/>
      <c r="D175" s="328"/>
      <c r="E175" s="328"/>
      <c r="F175" s="328"/>
      <c r="G175" s="328"/>
      <c r="H175" s="143">
        <f>SUM(H164:H174)</f>
        <v>27.417999999999999</v>
      </c>
      <c r="I175" s="52">
        <f>SUM(I164:I174)</f>
        <v>16.64</v>
      </c>
      <c r="J175" s="52">
        <f>SUM(J164:J174)</f>
        <v>12.530000000000001</v>
      </c>
      <c r="K175" s="48">
        <f>SUM(K164:K174)</f>
        <v>82.17</v>
      </c>
      <c r="L175" s="52">
        <f>SUM(L164:L174)</f>
        <v>510.20000000000005</v>
      </c>
      <c r="M175" s="52"/>
      <c r="N175" s="53"/>
    </row>
    <row r="177" spans="6:14" x14ac:dyDescent="0.3">
      <c r="F177" s="1" t="s">
        <v>70</v>
      </c>
      <c r="H177" s="3">
        <f>H175+H141+H117+H85+H44+H21</f>
        <v>176.41759999999999</v>
      </c>
      <c r="I177" s="264">
        <f>H177/6</f>
        <v>29.402933333333333</v>
      </c>
      <c r="J177" t="s">
        <v>78</v>
      </c>
      <c r="L177">
        <f>L21+L44+L85+L117+L141+L175</f>
        <v>2839.49</v>
      </c>
      <c r="M177">
        <f>L177/6</f>
        <v>473.24833333333328</v>
      </c>
      <c r="N177" t="s">
        <v>81</v>
      </c>
    </row>
  </sheetData>
  <mergeCells count="61">
    <mergeCell ref="A112:A113"/>
    <mergeCell ref="C112:C113"/>
    <mergeCell ref="A138:A140"/>
    <mergeCell ref="A44:G44"/>
    <mergeCell ref="A161:N161"/>
    <mergeCell ref="A69:N69"/>
    <mergeCell ref="A72:A77"/>
    <mergeCell ref="B72:B77"/>
    <mergeCell ref="C72:C77"/>
    <mergeCell ref="B112:B113"/>
    <mergeCell ref="A164:A168"/>
    <mergeCell ref="B164:B168"/>
    <mergeCell ref="C164:C168"/>
    <mergeCell ref="A141:G141"/>
    <mergeCell ref="A114:A116"/>
    <mergeCell ref="B114:B116"/>
    <mergeCell ref="C114:C116"/>
    <mergeCell ref="A117:G117"/>
    <mergeCell ref="B138:B140"/>
    <mergeCell ref="C41:C42"/>
    <mergeCell ref="A34:N34"/>
    <mergeCell ref="A37:A38"/>
    <mergeCell ref="B37:B38"/>
    <mergeCell ref="C37:C38"/>
    <mergeCell ref="A175:G175"/>
    <mergeCell ref="A78:A80"/>
    <mergeCell ref="B78:B80"/>
    <mergeCell ref="C78:C80"/>
    <mergeCell ref="C169:C171"/>
    <mergeCell ref="A82:A84"/>
    <mergeCell ref="B82:B84"/>
    <mergeCell ref="C82:C84"/>
    <mergeCell ref="A85:G85"/>
    <mergeCell ref="A102:N102"/>
    <mergeCell ref="A128:N128"/>
    <mergeCell ref="A131:A135"/>
    <mergeCell ref="B131:B135"/>
    <mergeCell ref="B172:B174"/>
    <mergeCell ref="C172:C174"/>
    <mergeCell ref="A172:A174"/>
    <mergeCell ref="A5:N5"/>
    <mergeCell ref="A6:N6"/>
    <mergeCell ref="A9:A14"/>
    <mergeCell ref="B9:B14"/>
    <mergeCell ref="C9:C14"/>
    <mergeCell ref="A21:G21"/>
    <mergeCell ref="A169:A171"/>
    <mergeCell ref="B169:B171"/>
    <mergeCell ref="A15:A17"/>
    <mergeCell ref="B15:B17"/>
    <mergeCell ref="C15:C17"/>
    <mergeCell ref="A18:A20"/>
    <mergeCell ref="B18:B20"/>
    <mergeCell ref="C18:C20"/>
    <mergeCell ref="A105:A110"/>
    <mergeCell ref="B105:B110"/>
    <mergeCell ref="C105:C110"/>
    <mergeCell ref="C138:C140"/>
    <mergeCell ref="C131:C135"/>
    <mergeCell ref="A41:A42"/>
    <mergeCell ref="B41:B42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 2 неделя</vt:lpstr>
      <vt:lpstr>СВО 1 неделя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Альберт</cp:lastModifiedBy>
  <cp:lastPrinted>2026-10-17T15:46:20Z</cp:lastPrinted>
  <dcterms:created xsi:type="dcterms:W3CDTF">2020-12-01T13:53:22Z</dcterms:created>
  <dcterms:modified xsi:type="dcterms:W3CDTF">2026-10-17T15:47:21Z</dcterms:modified>
</cp:coreProperties>
</file>